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6250" tabRatio="918" activeTab="1"/>
  </bookViews>
  <sheets>
    <sheet name="Spis treści" sheetId="1" r:id="rId1"/>
    <sheet name="Wybrane dane" sheetId="2" r:id="rId2"/>
    <sheet name="Wskaźniki" sheetId="3" r:id="rId3"/>
    <sheet name="Bilans" sheetId="4" r:id="rId4"/>
    <sheet name="RZiS" sheetId="5" r:id="rId5"/>
  </sheets>
  <definedNames>
    <definedName name="_xlfn.IFERROR" hidden="1">#NAME?</definedName>
  </definedNames>
  <calcPr fullCalcOnLoad="1"/>
</workbook>
</file>

<file path=xl/sharedStrings.xml><?xml version="1.0" encoding="utf-8"?>
<sst xmlns="http://schemas.openxmlformats.org/spreadsheetml/2006/main" count="341" uniqueCount="258">
  <si>
    <t>Wyszczególnienie</t>
  </si>
  <si>
    <t>Działalność kontynuowana</t>
  </si>
  <si>
    <t>Koszty z tytułu odsetek i podobne koszty</t>
  </si>
  <si>
    <t>Wynik z tytułu odsetek</t>
  </si>
  <si>
    <t>Przychody z tytułu opłat i prowizji</t>
  </si>
  <si>
    <t>Koszty z tytułu opłat i prowizji</t>
  </si>
  <si>
    <t>Wynik z tytułu opłat i prowizji</t>
  </si>
  <si>
    <t>Przychody z tytułu dywidend</t>
  </si>
  <si>
    <t>Wynik na działalności handlowej</t>
  </si>
  <si>
    <t>Pozostałe przychody operacyjne</t>
  </si>
  <si>
    <t>Pozostałe koszty operacyjne</t>
  </si>
  <si>
    <t>Ogólne koszty administracyjne</t>
  </si>
  <si>
    <t>ZYSK BRUTTO</t>
  </si>
  <si>
    <t>ZYSK NETTO</t>
  </si>
  <si>
    <t>31.12.2010</t>
  </si>
  <si>
    <t>Kasa, środki w Banku Centralnym</t>
  </si>
  <si>
    <t>Papiery wartościowe przeznaczone do obrotu</t>
  </si>
  <si>
    <t>Pochodne instrumenty finansowe</t>
  </si>
  <si>
    <t>Inwestycyjne (lokacyjne) papiery wartościowe</t>
  </si>
  <si>
    <t>Aktywa zastawione</t>
  </si>
  <si>
    <t>Wartości niematerialne</t>
  </si>
  <si>
    <t>Rzeczowe aktywa trwałe</t>
  </si>
  <si>
    <t>Aktywa z tytułu podatku dochodowego</t>
  </si>
  <si>
    <t>Inne aktywa</t>
  </si>
  <si>
    <t>AKTYWA RAZEM</t>
  </si>
  <si>
    <t>Zobowiązania wobec klientów</t>
  </si>
  <si>
    <t>Zobowiązania z tytułu emisji bankowych papierów wartościowych</t>
  </si>
  <si>
    <t>Zobowiązania podporządkowane</t>
  </si>
  <si>
    <t>Rezerwy</t>
  </si>
  <si>
    <t>Pozostałe zobowiązania</t>
  </si>
  <si>
    <t>KAPITAŁ WŁASNY I ZOBOWIĄZANIA RAZEM</t>
  </si>
  <si>
    <t>31.12.2011</t>
  </si>
  <si>
    <t>Aktywa trwałe przeznaczone do sprzedaży</t>
  </si>
  <si>
    <t>-</t>
  </si>
  <si>
    <t>Spis treści</t>
  </si>
  <si>
    <t>Table of contents</t>
  </si>
  <si>
    <t>Net interest income</t>
  </si>
  <si>
    <t>Net fee and commission income</t>
  </si>
  <si>
    <t>Other operating income</t>
  </si>
  <si>
    <t>Przychody z tytułu odsetek i przychody o podobnym charakterze</t>
  </si>
  <si>
    <t>Obciążenia podatkowe:</t>
  </si>
  <si>
    <t>Continued operations</t>
  </si>
  <si>
    <t>Interest and similar income</t>
  </si>
  <si>
    <t>Interest expense and similar charges</t>
  </si>
  <si>
    <t>Fee and commission income</t>
  </si>
  <si>
    <t>Fee and commission expense</t>
  </si>
  <si>
    <t>Net trading income</t>
  </si>
  <si>
    <t>Result on investment securities</t>
  </si>
  <si>
    <t>Foreign exchange result</t>
  </si>
  <si>
    <t>PROFIT BEFORE TAX</t>
  </si>
  <si>
    <t>NET PROFIT</t>
  </si>
  <si>
    <t>30.06.2012</t>
  </si>
  <si>
    <t>31.03.2012</t>
  </si>
  <si>
    <t>30.09.2011</t>
  </si>
  <si>
    <t>30.06.2011</t>
  </si>
  <si>
    <t>31.03.2011</t>
  </si>
  <si>
    <t>Inwestycje w jednostkach stowarzyszonych</t>
  </si>
  <si>
    <t>Kapitał własny</t>
  </si>
  <si>
    <t>Item</t>
  </si>
  <si>
    <t>Deposits with other banks, loans and advances to other banks</t>
  </si>
  <si>
    <t>Assets under pledge</t>
  </si>
  <si>
    <t>Fixed assets available for sale</t>
  </si>
  <si>
    <t>Intangible assets</t>
  </si>
  <si>
    <t>Other assets</t>
  </si>
  <si>
    <t>TOTAL ASSETS</t>
  </si>
  <si>
    <t>Provisions</t>
  </si>
  <si>
    <t>Other liabilities</t>
  </si>
  <si>
    <t>Total equity</t>
  </si>
  <si>
    <t>TOTAL EQUITY AND LIABILITIES</t>
  </si>
  <si>
    <t>Key financial data of the Capital Group of BOŚ S.A.</t>
  </si>
  <si>
    <t>Podstawowe dane finansowe Grupy Kapitałowej BOŚ S.A.</t>
  </si>
  <si>
    <t>Wybrane dane finansowe</t>
  </si>
  <si>
    <t>Podstawowe wskaźniki finansowe</t>
  </si>
  <si>
    <t>Bilans</t>
  </si>
  <si>
    <t>Balance sheet</t>
  </si>
  <si>
    <t>Key ratios</t>
  </si>
  <si>
    <t>30.09.2010</t>
  </si>
  <si>
    <t>Zadeklarowana lub wypłacona dywidenda na jedną akcję w zł</t>
  </si>
  <si>
    <t>Zwrot na aktywach (ROA) (%)</t>
  </si>
  <si>
    <t>Współczynnik wypłacalności (%)</t>
  </si>
  <si>
    <t>30.09.2012</t>
  </si>
  <si>
    <t>30.06.2010</t>
  </si>
  <si>
    <t>31.03.2010</t>
  </si>
  <si>
    <t>Pochodne instrumenty zabezpieczające</t>
  </si>
  <si>
    <t>Zobowiązania z tytułu bieżącego podatku dochodowego</t>
  </si>
  <si>
    <t>Wynik na rachunkowości zabezpieczeń</t>
  </si>
  <si>
    <t>BOŚ S.A. Group selected financials at end of period</t>
  </si>
  <si>
    <t>Dividend per share declared or disbursed, PLN</t>
  </si>
  <si>
    <t>Return on assets (ROA) (%)</t>
  </si>
  <si>
    <t>Capital adequacy (%)</t>
  </si>
  <si>
    <t>Derivative hedge instruments</t>
  </si>
  <si>
    <t>Investment securities</t>
  </si>
  <si>
    <t>Income tax assets</t>
  </si>
  <si>
    <t>Aktywa</t>
  </si>
  <si>
    <t>Assets</t>
  </si>
  <si>
    <t>Result on hedge accounting</t>
  </si>
  <si>
    <t>Arkusz / Sheet</t>
  </si>
  <si>
    <t>Powrót do spisu treści</t>
  </si>
  <si>
    <t>Back to table of contents</t>
  </si>
  <si>
    <t>Wybrane dane</t>
  </si>
  <si>
    <t>Wskaźniki</t>
  </si>
  <si>
    <t>RZiS</t>
  </si>
  <si>
    <t>Key financial data</t>
  </si>
  <si>
    <t>Rachunek zysków i strat</t>
  </si>
  <si>
    <t>PLN thousands</t>
  </si>
  <si>
    <t>tys. PLN</t>
  </si>
  <si>
    <t>Skonsolidowany rachunek zysków i strat (porównywalne dane roczne)</t>
  </si>
  <si>
    <t>tys. PLN / PLN thousands</t>
  </si>
  <si>
    <t>Dividend income</t>
  </si>
  <si>
    <t>Net impairment losses</t>
  </si>
  <si>
    <t>General administrative expenses</t>
  </si>
  <si>
    <t>Income tax charge</t>
  </si>
  <si>
    <t>Cash and deposits with the Central Bank</t>
  </si>
  <si>
    <t xml:space="preserve">Held-for-trading securities </t>
  </si>
  <si>
    <t>Derivative financial instruments</t>
  </si>
  <si>
    <t>Loans and advances to customers</t>
  </si>
  <si>
    <t>Property, plant and equipment</t>
  </si>
  <si>
    <t>Investments in associate</t>
  </si>
  <si>
    <t>Liablities under banking securities issued</t>
  </si>
  <si>
    <t>Income tax liabilities</t>
  </si>
  <si>
    <t>Amounts due to customers</t>
  </si>
  <si>
    <t>Subordinated debt</t>
  </si>
  <si>
    <t>Income statement</t>
  </si>
  <si>
    <t>Income statement (comparative annual data)</t>
  </si>
  <si>
    <t>Zysk brutto</t>
  </si>
  <si>
    <t xml:space="preserve">Zysk netto przypadający na Akcjonariuszy Banku </t>
  </si>
  <si>
    <t>Kapitał zakładowy Banku</t>
  </si>
  <si>
    <t>Liczba akcji (w sztukach)</t>
  </si>
  <si>
    <t>Number of shares (pcs)</t>
  </si>
  <si>
    <t>Net commission &amp; fee income</t>
  </si>
  <si>
    <t>Gross profit</t>
  </si>
  <si>
    <t>Net profit attributable to Bank Shareholders</t>
  </si>
  <si>
    <t>Loans &amp; cash advances to customers</t>
  </si>
  <si>
    <t xml:space="preserve">Amounts due to customers </t>
  </si>
  <si>
    <t>Equity</t>
  </si>
  <si>
    <t>Share capital</t>
  </si>
  <si>
    <t>ZASTRZEŻENIE:
Niniejszy plik został przygotowany przez Bank Ochrony Środowiska Spółka Akcyjna („Bank”) i przeznaczony jest dla Klientów, Akcjonariuszy Banku oraz Analityków finansowych. Niniejszy plik nie stanowi oferty sprzedaży, zaproszenia do złożenia oferty nabycia lub objęcia papierów wartościowych lub instrumentów finansowych, lub jakiejkolwiek porady lub rekomendacji w odniesieniu do tychże papierów wartościowych lub innych instrumentów finansowych. Niniejszy  plik może zawierać  korekty, przekształcenia danych historycznych lub dane nie audytowane/rewidowane przez Audytora. Bank, ani jakikolwiek z jego przedstawicieli nie będzie ponosił odpowiedzialności za jakąkolwiek szkodę wynikającą z jakiegokolwiek użycia niniejszego  pliku lub jakichkolwiek informacji w nim zawartych lub na innej podstawie pozostającej w związku z niniejszym plikiem.</t>
  </si>
  <si>
    <t>Wybrane dane finansowe Grupy BOŚ S.A. 
na koniec okresu</t>
  </si>
  <si>
    <t>31.12.2012</t>
  </si>
  <si>
    <t xml:space="preserve">22 873 245 </t>
  </si>
  <si>
    <t>3 250 739</t>
  </si>
  <si>
    <t>31.03.2013</t>
  </si>
  <si>
    <t>IQ 2013</t>
  </si>
  <si>
    <t>IVQ 2012  </t>
  </si>
  <si>
    <t>IIIQ 2012  </t>
  </si>
  <si>
    <t>IIQ 2012 </t>
  </si>
  <si>
    <t>IQ 2012 </t>
  </si>
  <si>
    <t>IVQ 2011 </t>
  </si>
  <si>
    <t>IIIQ 2011  </t>
  </si>
  <si>
    <t>IIQ 2011 </t>
  </si>
  <si>
    <t>IQ 2011  </t>
  </si>
  <si>
    <t>IVQ 2010 </t>
  </si>
  <si>
    <t>IIIQ 2010 </t>
  </si>
  <si>
    <t>IIQ 2010</t>
  </si>
  <si>
    <t>IQ 2010</t>
  </si>
  <si>
    <t>11 103 702</t>
  </si>
  <si>
    <t>5 168 648</t>
  </si>
  <si>
    <t>30.06.2013</t>
  </si>
  <si>
    <t>IIQ 2013</t>
  </si>
  <si>
    <t>11 462 426</t>
  </si>
  <si>
    <t>4 996 643</t>
  </si>
  <si>
    <t>IIIQ 2013</t>
  </si>
  <si>
    <t>30.09.2013</t>
  </si>
  <si>
    <t>Podstawowe wskaźniki finansowe Grupy BOŚ S.A.</t>
  </si>
  <si>
    <t>BOŚ S.A. Group basic financial ratios</t>
  </si>
  <si>
    <t>Wybrane dane finansowe Grupy BOŚ S.A.</t>
  </si>
  <si>
    <t>Group BOŚ S.A. financial data</t>
  </si>
  <si>
    <t>Group BOŚ S.A. income statement (quarterly data)</t>
  </si>
  <si>
    <t>Rachunek zysków i strat Grupy BOŚ S.A. (dane kwartalne)</t>
  </si>
  <si>
    <t>31.12.2013</t>
  </si>
  <si>
    <t>IV 2013</t>
  </si>
  <si>
    <t>16 866 539</t>
  </si>
  <si>
    <t>1 441 859</t>
  </si>
  <si>
    <t>I 2014</t>
  </si>
  <si>
    <t>31.03.2014</t>
  </si>
  <si>
    <t>30.06.2014</t>
  </si>
  <si>
    <t>IIQ 2014</t>
  </si>
  <si>
    <t>Należności od innych banków</t>
  </si>
  <si>
    <t>IIIQ 2014</t>
  </si>
  <si>
    <t>30.09.2014</t>
  </si>
  <si>
    <t>31.12.2014</t>
  </si>
  <si>
    <t>14,03*</t>
  </si>
  <si>
    <t>12,39*</t>
  </si>
  <si>
    <t>*wg CRR</t>
  </si>
  <si>
    <t>Kredyty udzielone  / Zobowiązania wobec klientów (%)</t>
  </si>
  <si>
    <t>Loans to customers / Amounts due to customers (%)</t>
  </si>
  <si>
    <t>31.03.2015</t>
  </si>
  <si>
    <t>30.06.2015</t>
  </si>
  <si>
    <t>IQ 2015</t>
  </si>
  <si>
    <t>IVQ 2014</t>
  </si>
  <si>
    <t>IIQ 2015</t>
  </si>
  <si>
    <t>30.09.2015</t>
  </si>
  <si>
    <t>IIIQ 2015</t>
  </si>
  <si>
    <t>31.12.2015</t>
  </si>
  <si>
    <t>12,10*</t>
  </si>
  <si>
    <t>158 720</t>
  </si>
  <si>
    <t>IQ 2016</t>
  </si>
  <si>
    <t>31.03.2016</t>
  </si>
  <si>
    <t>30.06.2016</t>
  </si>
  <si>
    <t>51 702</t>
  </si>
  <si>
    <t>153 508</t>
  </si>
  <si>
    <t>Zobowiązania wobec Banku Centralnego oraz innych banków</t>
  </si>
  <si>
    <t>IIQ 2016</t>
  </si>
  <si>
    <t>30.09.2016</t>
  </si>
  <si>
    <t>IIIQ 2016</t>
  </si>
  <si>
    <t>DISCLAIMER: 
This file has been prepared by Bank Ochrony Środowiska Spółka Akcyjna („Bank”) for the Clients, Shareholders and Financial Analysts. This file should not be treated as an offer or invitation to purchase any securities or financial instruments or as an advice or recommendation in respect to such securities or financial instruments. This file may include some adjustments, restatements of historical data or data not audited/reviewed by the independent auditor. Bank, nor any of its representatives shall not be responsible for any loss or damage it may arise from the use of this file or of any information contained herein or otherwise arising in connection to this file.</t>
  </si>
  <si>
    <t>IVQ 2015</t>
  </si>
  <si>
    <t>31.12.2016</t>
  </si>
  <si>
    <t>IVQ 2016</t>
  </si>
  <si>
    <t>62 873 245</t>
  </si>
  <si>
    <t>13 965 259</t>
  </si>
  <si>
    <t>20 829 489</t>
  </si>
  <si>
    <t xml:space="preserve">17 123 578  </t>
  </si>
  <si>
    <t>1 781 889</t>
  </si>
  <si>
    <t>31.03.2017</t>
  </si>
  <si>
    <t>IQ 2017</t>
  </si>
  <si>
    <t>IIIQ 2017</t>
  </si>
  <si>
    <t>IIQ 2017</t>
  </si>
  <si>
    <t>30.06.2017</t>
  </si>
  <si>
    <t>30.09.2017</t>
  </si>
  <si>
    <t>Amounts due to Central Bank and other banks</t>
  </si>
  <si>
    <t>31.12.2017</t>
  </si>
  <si>
    <t>IVQ 2017</t>
  </si>
  <si>
    <t>IQ 2018</t>
  </si>
  <si>
    <t>- wyceniane w zamortyzowanym koszcie</t>
  </si>
  <si>
    <t>- wyceniane w wartości godziwej przez wynik finansowy</t>
  </si>
  <si>
    <t>31.03.2018</t>
  </si>
  <si>
    <t xml:space="preserve">Wynik z pozycji wymiany </t>
  </si>
  <si>
    <t xml:space="preserve">Wynik odpisów (netto) z tytułu utraty wartości </t>
  </si>
  <si>
    <t>-measured at amortised cost</t>
  </si>
  <si>
    <t>- measured at fair value through profit or loss</t>
  </si>
  <si>
    <t>IIQ 2018</t>
  </si>
  <si>
    <t>Wynik na inwestycyjnych papierach wartościowych</t>
  </si>
  <si>
    <t>30.06.2018</t>
  </si>
  <si>
    <t>Aktywa finansowe przeznaczone do obrotu</t>
  </si>
  <si>
    <t>Held-for-trading financial assets</t>
  </si>
  <si>
    <t>Result on financial instruments valued at fair value through profit or loss</t>
  </si>
  <si>
    <t>30.09.2018</t>
  </si>
  <si>
    <t>IIIQ 2018</t>
  </si>
  <si>
    <t>IVQ 2018</t>
  </si>
  <si>
    <r>
      <t>Wy</t>
    </r>
    <r>
      <rPr>
        <sz val="8"/>
        <color indexed="63"/>
        <rFont val="Arial"/>
        <family val="2"/>
      </rPr>
      <t>nik na</t>
    </r>
    <r>
      <rPr>
        <sz val="8"/>
        <color indexed="23"/>
        <rFont val="Tahoma"/>
        <family val="2"/>
      </rPr>
      <t xml:space="preserve"> </t>
    </r>
    <r>
      <rPr>
        <sz val="8"/>
        <color indexed="63"/>
        <rFont val="Tahoma"/>
        <family val="2"/>
      </rPr>
      <t>instrumentach finansowych wycenianych do wartości godziwej przez rachunek zysków i strat</t>
    </r>
  </si>
  <si>
    <t>18 251 025</t>
  </si>
  <si>
    <t>31.12.2018</t>
  </si>
  <si>
    <t xml:space="preserve">Należności  od klientów </t>
  </si>
  <si>
    <t>Należności od klientów</t>
  </si>
  <si>
    <t>Wynik z tytułu zaprzestania ujmowania aktywów finansowych</t>
  </si>
  <si>
    <t>Result on derecognition of financial assets</t>
  </si>
  <si>
    <t>Wynik z tytułu modyfikacji instrumentów finansowych</t>
  </si>
  <si>
    <t>Result on modification of financial assets</t>
  </si>
  <si>
    <t>Other operating expenses</t>
  </si>
  <si>
    <t>IQ 2019</t>
  </si>
  <si>
    <t>Amortyzacja prawa do użytkowania - MSSF 16</t>
  </si>
  <si>
    <t>31.03.2019</t>
  </si>
  <si>
    <t>Prawo do użytkowania - leasing</t>
  </si>
  <si>
    <t>Zobowiązania z tyt. leasingu MSSF 16</t>
  </si>
  <si>
    <t>Depreciation for right of use - IFRS16</t>
  </si>
  <si>
    <t>Right of use - leasing</t>
  </si>
  <si>
    <t>Lease liability - IFRS16</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</si>
</sst>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 _z_ł_-;\-* #,##0\ _z_ł_-;_-* &quot;-&quot;??\ _z_ł_-;_-@_-"/>
    <numFmt numFmtId="166" formatCode="_-* #,##0.0\ _z_ł_-;\-* #,##0.0\ _z_ł_-;_-* &quot;-&quot;??\ _z_ł_-;_-@_-"/>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
    <numFmt numFmtId="172" formatCode="0.0"/>
    <numFmt numFmtId="173" formatCode="#,##0.000"/>
    <numFmt numFmtId="174" formatCode="#,##0.00000"/>
    <numFmt numFmtId="175" formatCode="#,##0.0000"/>
    <numFmt numFmtId="176" formatCode="d/m/yyyy;@"/>
    <numFmt numFmtId="177" formatCode="_-* #,##0.0000\ _z_ł_-;\-* #,##0.0000\ _z_ł_-;_-* &quot;-&quot;??\ _z_ł_-;_-@_-"/>
    <numFmt numFmtId="178" formatCode="0.00000000"/>
    <numFmt numFmtId="179" formatCode="0.0000000"/>
    <numFmt numFmtId="180" formatCode="0.000000"/>
    <numFmt numFmtId="181" formatCode="0.00000"/>
    <numFmt numFmtId="182" formatCode="0.0000"/>
    <numFmt numFmtId="183" formatCode="0.000"/>
    <numFmt numFmtId="184" formatCode="_-* #,##0_-;\-* #,##0_-;_-* &quot;-&quot;_-;_-@_-"/>
    <numFmt numFmtId="185" formatCode="_-* #,##0.000\ _z_ł_-;\-* #,##0.000\ _z_ł_-;_-* &quot;-&quot;??\ _z_ł_-;_-@_-"/>
    <numFmt numFmtId="186" formatCode="dd/mm/yyyy"/>
    <numFmt numFmtId="187" formatCode="#,##0_ ;\-#,##0\ "/>
    <numFmt numFmtId="188" formatCode="0.000000000"/>
    <numFmt numFmtId="189" formatCode="0.000%"/>
    <numFmt numFmtId="190" formatCode="_-* #,##0.00000\ _z_ł_-;\-* #,##0.00000\ _z_ł_-;_-* &quot;-&quot;??\ _z_ł_-;_-@_-"/>
    <numFmt numFmtId="191" formatCode="0.0000%"/>
    <numFmt numFmtId="192" formatCode="0.000000%"/>
    <numFmt numFmtId="193" formatCode="_-* #,##0\ &quot;zł&quot;_-;\-* #,##0\ &quot;zł&quot;_-;_-* &quot;-&quot;??\ &quot;zł&quot;_-;_-@_-"/>
    <numFmt numFmtId="194" formatCode="_-* #,##0.00\ [$€-1]_-;\-* #,##0.00\ [$€-1]_-;_-* &quot;-&quot;??\ [$€-1]_-"/>
    <numFmt numFmtId="195" formatCode="0.0000000000"/>
    <numFmt numFmtId="196" formatCode="\ _-\ #,##0;\-\ #,##0;_-* &quot;-&quot;??;_-@_-"/>
    <numFmt numFmtId="197" formatCode="_-\ #,##0;\-\ #,##0;_-* &quot;-&quot;??;_-@_-"/>
    <numFmt numFmtId="198" formatCode="_(* #,##0_);_(* \(#,##0\);_(* &quot;-&quot;??_);_(@_)"/>
  </numFmts>
  <fonts count="81">
    <font>
      <sz val="10"/>
      <name val="Arial"/>
      <family val="0"/>
    </font>
    <font>
      <sz val="10"/>
      <name val="Arial CE"/>
      <family val="0"/>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Tahoma"/>
      <family val="2"/>
    </font>
    <font>
      <sz val="7"/>
      <name val="Arial"/>
      <family val="2"/>
    </font>
    <font>
      <sz val="8"/>
      <name val="Tahoma"/>
      <family val="2"/>
    </font>
    <font>
      <sz val="11"/>
      <color indexed="8"/>
      <name val="Calibri"/>
      <family val="2"/>
    </font>
    <font>
      <sz val="8"/>
      <color indexed="23"/>
      <name val="Tahoma"/>
      <family val="2"/>
    </font>
    <font>
      <sz val="8"/>
      <color indexed="63"/>
      <name val="Arial"/>
      <family val="2"/>
    </font>
    <font>
      <sz val="8"/>
      <color indexed="63"/>
      <name val="Tahoma"/>
      <family val="2"/>
    </font>
    <font>
      <u val="single"/>
      <sz val="8"/>
      <color indexed="12"/>
      <name val="Times New Roman"/>
      <family val="2"/>
    </font>
    <font>
      <sz val="10"/>
      <color indexed="8"/>
      <name val="Arial"/>
      <family val="2"/>
    </font>
    <font>
      <sz val="8"/>
      <color indexed="8"/>
      <name val="Times New Roman"/>
      <family val="2"/>
    </font>
    <font>
      <sz val="11"/>
      <color indexed="8"/>
      <name val="Tahoma"/>
      <family val="2"/>
    </font>
    <font>
      <sz val="11"/>
      <color indexed="62"/>
      <name val="Tahoma"/>
      <family val="2"/>
    </font>
    <font>
      <b/>
      <sz val="11"/>
      <color indexed="21"/>
      <name val="Arial"/>
      <family val="2"/>
    </font>
    <font>
      <b/>
      <u val="single"/>
      <sz val="11"/>
      <color indexed="9"/>
      <name val="Calibri"/>
      <family val="2"/>
    </font>
    <font>
      <b/>
      <sz val="9"/>
      <color indexed="21"/>
      <name val="Arial"/>
      <family val="2"/>
    </font>
    <font>
      <u val="single"/>
      <sz val="8"/>
      <color indexed="17"/>
      <name val="Arial"/>
      <family val="2"/>
    </font>
    <font>
      <i/>
      <sz val="8"/>
      <color indexed="23"/>
      <name val="Tahoma"/>
      <family val="2"/>
    </font>
    <font>
      <b/>
      <i/>
      <sz val="9"/>
      <color indexed="23"/>
      <name val="Arial"/>
      <family val="2"/>
    </font>
    <font>
      <b/>
      <sz val="8"/>
      <color indexed="63"/>
      <name val="Arial"/>
      <family val="2"/>
    </font>
    <font>
      <sz val="8"/>
      <color indexed="23"/>
      <name val="Arial"/>
      <family val="2"/>
    </font>
    <font>
      <b/>
      <sz val="8"/>
      <color indexed="23"/>
      <name val="Arial"/>
      <family val="2"/>
    </font>
    <font>
      <b/>
      <sz val="11"/>
      <color indexed="17"/>
      <name val="Arial"/>
      <family val="2"/>
    </font>
    <font>
      <u val="single"/>
      <sz val="8"/>
      <color indexed="57"/>
      <name val="Arial"/>
      <family val="2"/>
    </font>
    <font>
      <b/>
      <sz val="8"/>
      <color indexed="9"/>
      <name val="Arial"/>
      <family val="2"/>
    </font>
    <font>
      <u val="single"/>
      <sz val="8"/>
      <color indexed="8"/>
      <name val="Arial"/>
      <family val="2"/>
    </font>
    <font>
      <sz val="8"/>
      <color indexed="8"/>
      <name val="Arial"/>
      <family val="2"/>
    </font>
    <font>
      <i/>
      <sz val="8"/>
      <color indexed="10"/>
      <name val="Tahoma"/>
      <family val="2"/>
    </font>
    <font>
      <b/>
      <u val="single"/>
      <sz val="11"/>
      <color indexed="10"/>
      <name val="Calibri"/>
      <family val="2"/>
    </font>
    <font>
      <b/>
      <sz val="11"/>
      <color indexed="10"/>
      <name val="Arial"/>
      <family val="2"/>
    </font>
    <font>
      <sz val="8"/>
      <color indexed="8"/>
      <name val="Tahoma"/>
      <family val="2"/>
    </font>
    <font>
      <sz val="10"/>
      <color indexed="10"/>
      <name val="Arial"/>
      <family val="2"/>
    </font>
    <font>
      <sz val="11"/>
      <color theme="1"/>
      <name val="Czcionka tekstu podstawowego"/>
      <family val="2"/>
    </font>
    <font>
      <sz val="11"/>
      <color theme="1"/>
      <name val="Calibri"/>
      <family val="2"/>
    </font>
    <font>
      <u val="single"/>
      <sz val="8"/>
      <color theme="10"/>
      <name val="Times New Roman"/>
      <family val="2"/>
    </font>
    <font>
      <sz val="10"/>
      <color rgb="FF000000"/>
      <name val="Arial"/>
      <family val="2"/>
    </font>
    <font>
      <sz val="8"/>
      <color theme="1"/>
      <name val="Times New Roman"/>
      <family val="2"/>
    </font>
    <font>
      <sz val="11"/>
      <color theme="1"/>
      <name val="Tahoma"/>
      <family val="2"/>
    </font>
    <font>
      <sz val="11"/>
      <color theme="4" tint="-0.24997000396251678"/>
      <name val="Tahoma"/>
      <family val="2"/>
    </font>
    <font>
      <b/>
      <sz val="11"/>
      <color rgb="FF00736C"/>
      <name val="Arial"/>
      <family val="2"/>
    </font>
    <font>
      <b/>
      <u val="single"/>
      <sz val="11"/>
      <color theme="0"/>
      <name val="Calibri"/>
      <family val="2"/>
    </font>
    <font>
      <b/>
      <sz val="9"/>
      <color rgb="FF00736C"/>
      <name val="Arial"/>
      <family val="2"/>
    </font>
    <font>
      <u val="single"/>
      <sz val="8"/>
      <color rgb="FF00B050"/>
      <name val="Arial"/>
      <family val="2"/>
    </font>
    <font>
      <i/>
      <sz val="8"/>
      <color theme="0" tint="-0.4999699890613556"/>
      <name val="Tahoma"/>
      <family val="2"/>
    </font>
    <font>
      <b/>
      <i/>
      <sz val="9"/>
      <color theme="0" tint="-0.4999699890613556"/>
      <name val="Arial"/>
      <family val="2"/>
    </font>
    <font>
      <b/>
      <sz val="8"/>
      <color rgb="FF444444"/>
      <name val="Arial"/>
      <family val="2"/>
    </font>
    <font>
      <sz val="8"/>
      <color rgb="FF666666"/>
      <name val="Arial"/>
      <family val="2"/>
    </font>
    <font>
      <sz val="8"/>
      <color rgb="FF444444"/>
      <name val="Arial"/>
      <family val="2"/>
    </font>
    <font>
      <b/>
      <sz val="8"/>
      <color rgb="FF666666"/>
      <name val="Arial"/>
      <family val="2"/>
    </font>
    <font>
      <b/>
      <sz val="11"/>
      <color rgb="FF006600"/>
      <name val="Arial"/>
      <family val="2"/>
    </font>
    <font>
      <u val="single"/>
      <sz val="8"/>
      <color rgb="FF339966"/>
      <name val="Arial"/>
      <family val="2"/>
    </font>
    <font>
      <b/>
      <sz val="8"/>
      <color theme="0"/>
      <name val="Arial"/>
      <family val="2"/>
    </font>
    <font>
      <u val="single"/>
      <sz val="8"/>
      <color theme="1"/>
      <name val="Arial"/>
      <family val="2"/>
    </font>
    <font>
      <sz val="8"/>
      <color theme="1"/>
      <name val="Arial"/>
      <family val="2"/>
    </font>
    <font>
      <i/>
      <sz val="8"/>
      <color rgb="FFFF0000"/>
      <name val="Tahoma"/>
      <family val="2"/>
    </font>
    <font>
      <b/>
      <u val="single"/>
      <sz val="11"/>
      <color rgb="FFFF0000"/>
      <name val="Calibri"/>
      <family val="2"/>
    </font>
    <font>
      <b/>
      <sz val="11"/>
      <color rgb="FFFF0000"/>
      <name val="Arial"/>
      <family val="2"/>
    </font>
    <font>
      <sz val="8"/>
      <color theme="1" tint="0.34999001026153564"/>
      <name val="Arial"/>
      <family val="2"/>
    </font>
    <font>
      <sz val="8"/>
      <color rgb="FF000000"/>
      <name val="Tahoma"/>
      <family val="2"/>
    </font>
    <font>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rgb="FF33996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ck">
        <color theme="0"/>
      </left>
      <right style="thick">
        <color theme="0"/>
      </right>
      <top style="thin"/>
      <bottom style="thin"/>
    </border>
    <border>
      <left/>
      <right/>
      <top style="thin"/>
      <bottom style="thin">
        <color theme="8" tint="-0.24993999302387238"/>
      </bottom>
    </border>
    <border>
      <left style="thick">
        <color theme="0"/>
      </left>
      <right style="thick">
        <color theme="0"/>
      </right>
      <top style="thin"/>
      <bottom style="thin">
        <color theme="8" tint="-0.24993999302387238"/>
      </bottom>
    </border>
    <border>
      <left style="thick">
        <color theme="0"/>
      </left>
      <right>
        <color indexed="63"/>
      </right>
      <top style="thin"/>
      <bottom style="thin">
        <color theme="8" tint="-0.24993999302387238"/>
      </bottom>
    </border>
    <border>
      <left>
        <color indexed="63"/>
      </left>
      <right style="thick">
        <color theme="0"/>
      </right>
      <top style="thin"/>
      <bottom style="thin">
        <color theme="8" tint="-0.24993999302387238"/>
      </bottom>
    </border>
    <border>
      <left style="thick">
        <color theme="0"/>
      </left>
      <right style="thick">
        <color theme="0"/>
      </right>
      <top style="thin"/>
      <bottom>
        <color indexed="63"/>
      </bottom>
    </border>
  </borders>
  <cellStyleXfs count="3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4" fontId="1" fillId="0" borderId="0" applyFont="0" applyFill="0" applyBorder="0" applyAlignment="0" applyProtection="0"/>
    <xf numFmtId="0" fontId="8" fillId="0" borderId="0" applyNumberFormat="0" applyFill="0" applyBorder="0" applyAlignment="0" applyProtection="0"/>
    <xf numFmtId="0" fontId="55"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53" fillId="0" borderId="0">
      <alignment/>
      <protection/>
    </xf>
    <xf numFmtId="0" fontId="0" fillId="0" borderId="0">
      <alignment/>
      <protection/>
    </xf>
    <xf numFmtId="0" fontId="54" fillId="0" borderId="0">
      <alignment/>
      <protection/>
    </xf>
    <xf numFmtId="0" fontId="56" fillId="0" borderId="0">
      <alignment/>
      <protection/>
    </xf>
    <xf numFmtId="0" fontId="54" fillId="0" borderId="0">
      <alignment/>
      <protection/>
    </xf>
    <xf numFmtId="0" fontId="1"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57" fillId="0" borderId="0">
      <alignment/>
      <protection/>
    </xf>
    <xf numFmtId="0" fontId="0" fillId="0" borderId="0">
      <alignment/>
      <protection/>
    </xf>
    <xf numFmtId="0" fontId="0" fillId="0" borderId="0">
      <alignment/>
      <protection/>
    </xf>
    <xf numFmtId="0" fontId="1" fillId="0" borderId="0">
      <alignment/>
      <protection/>
    </xf>
    <xf numFmtId="0" fontId="15" fillId="20" borderId="1" applyNumberFormat="0" applyAlignment="0" applyProtection="0"/>
    <xf numFmtId="0" fontId="1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1" fillId="3" borderId="0" applyNumberFormat="0" applyBorder="0" applyAlignment="0" applyProtection="0"/>
  </cellStyleXfs>
  <cellXfs count="135">
    <xf numFmtId="0" fontId="0" fillId="0" borderId="0" xfId="0" applyAlignment="1">
      <alignment/>
    </xf>
    <xf numFmtId="0" fontId="0" fillId="0" borderId="0" xfId="0" applyFill="1" applyAlignment="1">
      <alignment/>
    </xf>
    <xf numFmtId="0" fontId="2" fillId="0" borderId="0" xfId="0" applyFont="1" applyAlignment="1">
      <alignment/>
    </xf>
    <xf numFmtId="0" fontId="58" fillId="0" borderId="0" xfId="0" applyFont="1" applyAlignment="1">
      <alignment/>
    </xf>
    <xf numFmtId="0" fontId="22" fillId="0" borderId="0" xfId="0" applyFont="1" applyAlignment="1">
      <alignment/>
    </xf>
    <xf numFmtId="0" fontId="59" fillId="0" borderId="0" xfId="0" applyFont="1" applyAlignment="1">
      <alignment/>
    </xf>
    <xf numFmtId="0" fontId="60" fillId="0" borderId="0" xfId="0" applyFont="1" applyAlignment="1">
      <alignment vertical="center"/>
    </xf>
    <xf numFmtId="0" fontId="8" fillId="24" borderId="0" xfId="210" applyFill="1" applyAlignment="1" applyProtection="1">
      <alignment horizontal="center" vertical="center"/>
      <protection/>
    </xf>
    <xf numFmtId="0" fontId="58" fillId="24" borderId="0" xfId="0" applyFont="1" applyFill="1" applyAlignment="1">
      <alignment/>
    </xf>
    <xf numFmtId="0" fontId="23" fillId="0" borderId="0" xfId="0" applyFont="1" applyAlignment="1">
      <alignment wrapText="1"/>
    </xf>
    <xf numFmtId="0" fontId="61" fillId="0" borderId="0" xfId="0" applyFont="1" applyFill="1" applyBorder="1" applyAlignment="1">
      <alignment horizontal="left" vertical="center" indent="1"/>
    </xf>
    <xf numFmtId="0" fontId="62" fillId="0" borderId="0" xfId="0" applyFont="1" applyAlignment="1">
      <alignment vertical="center"/>
    </xf>
    <xf numFmtId="0" fontId="63" fillId="0" borderId="0" xfId="210" applyFont="1" applyFill="1" applyAlignment="1" applyProtection="1">
      <alignment/>
      <protection/>
    </xf>
    <xf numFmtId="0" fontId="64" fillId="0" borderId="0" xfId="0" applyFont="1" applyAlignment="1">
      <alignment wrapText="1"/>
    </xf>
    <xf numFmtId="0" fontId="65" fillId="0" borderId="0" xfId="0" applyFont="1" applyFill="1" applyAlignment="1">
      <alignment horizontal="left" vertical="center"/>
    </xf>
    <xf numFmtId="0" fontId="65" fillId="0" borderId="0" xfId="0" applyFont="1" applyFill="1" applyAlignment="1">
      <alignment horizontal="left" vertical="center"/>
    </xf>
    <xf numFmtId="0" fontId="66" fillId="0" borderId="0" xfId="0" applyFont="1" applyBorder="1" applyAlignment="1">
      <alignment vertical="center" wrapText="1"/>
    </xf>
    <xf numFmtId="0" fontId="67" fillId="25" borderId="0" xfId="0" applyFont="1" applyFill="1" applyBorder="1" applyAlignment="1">
      <alignment vertical="center" wrapText="1"/>
    </xf>
    <xf numFmtId="0" fontId="68" fillId="0" borderId="0" xfId="0" applyFont="1" applyBorder="1" applyAlignment="1">
      <alignment horizontal="center" vertical="center" wrapText="1"/>
    </xf>
    <xf numFmtId="0" fontId="66" fillId="0" borderId="10" xfId="0" applyFont="1" applyBorder="1" applyAlignment="1">
      <alignment vertical="center" wrapText="1"/>
    </xf>
    <xf numFmtId="0" fontId="67" fillId="25" borderId="10" xfId="0" applyFont="1" applyFill="1" applyBorder="1" applyAlignment="1">
      <alignment vertical="center" wrapText="1"/>
    </xf>
    <xf numFmtId="0" fontId="68" fillId="0" borderId="10" xfId="0" applyFont="1" applyBorder="1" applyAlignment="1">
      <alignment horizontal="center" vertical="center" wrapText="1"/>
    </xf>
    <xf numFmtId="0" fontId="66" fillId="0" borderId="11" xfId="0" applyFont="1" applyBorder="1" applyAlignment="1">
      <alignment vertical="center" wrapText="1"/>
    </xf>
    <xf numFmtId="0" fontId="67" fillId="25" borderId="11" xfId="0" applyFont="1" applyFill="1" applyBorder="1" applyAlignment="1">
      <alignment vertical="center" wrapText="1"/>
    </xf>
    <xf numFmtId="0" fontId="68" fillId="0" borderId="11" xfId="0" applyFont="1" applyBorder="1" applyAlignment="1">
      <alignment horizontal="center" vertical="center" wrapText="1"/>
    </xf>
    <xf numFmtId="0" fontId="68" fillId="0" borderId="0" xfId="0" applyFont="1" applyBorder="1" applyAlignment="1">
      <alignment vertical="center" wrapText="1"/>
    </xf>
    <xf numFmtId="0" fontId="68" fillId="0" borderId="0" xfId="0" applyFont="1" applyBorder="1" applyAlignment="1">
      <alignment horizontal="right" vertical="center" wrapText="1"/>
    </xf>
    <xf numFmtId="3" fontId="66" fillId="0" borderId="0" xfId="0" applyNumberFormat="1" applyFont="1" applyBorder="1" applyAlignment="1">
      <alignment horizontal="right" vertical="center" wrapText="1"/>
    </xf>
    <xf numFmtId="3" fontId="68" fillId="0" borderId="0" xfId="0" applyNumberFormat="1" applyFont="1" applyBorder="1" applyAlignment="1">
      <alignment horizontal="right" vertical="center" wrapText="1"/>
    </xf>
    <xf numFmtId="0" fontId="69" fillId="25" borderId="11" xfId="0" applyFont="1" applyFill="1" applyBorder="1" applyAlignment="1">
      <alignment vertical="center" wrapText="1"/>
    </xf>
    <xf numFmtId="0" fontId="68" fillId="0" borderId="11" xfId="0" applyFont="1" applyBorder="1" applyAlignment="1">
      <alignment vertical="center" wrapText="1"/>
    </xf>
    <xf numFmtId="0" fontId="69" fillId="25" borderId="10" xfId="0" applyFont="1" applyFill="1" applyBorder="1" applyAlignment="1">
      <alignment vertical="center" wrapText="1"/>
    </xf>
    <xf numFmtId="3" fontId="66" fillId="0" borderId="10" xfId="0" applyNumberFormat="1" applyFont="1" applyBorder="1" applyAlignment="1">
      <alignment horizontal="right" vertical="center" wrapText="1"/>
    </xf>
    <xf numFmtId="3" fontId="68" fillId="0" borderId="11" xfId="0" applyNumberFormat="1" applyFont="1" applyBorder="1" applyAlignment="1">
      <alignment horizontal="right" vertical="center" wrapText="1"/>
    </xf>
    <xf numFmtId="0" fontId="68" fillId="0" borderId="11" xfId="0" applyFont="1" applyBorder="1" applyAlignment="1">
      <alignment horizontal="center" vertical="top" wrapText="1"/>
    </xf>
    <xf numFmtId="0" fontId="70" fillId="0" borderId="0" xfId="0" applyFont="1" applyAlignment="1">
      <alignment horizontal="left" vertical="center"/>
    </xf>
    <xf numFmtId="0" fontId="66" fillId="0" borderId="12" xfId="0" applyFont="1" applyBorder="1" applyAlignment="1">
      <alignment vertical="center" wrapText="1"/>
    </xf>
    <xf numFmtId="0" fontId="69" fillId="25" borderId="12" xfId="0" applyFont="1" applyFill="1" applyBorder="1" applyAlignment="1">
      <alignment vertical="center" wrapText="1"/>
    </xf>
    <xf numFmtId="3" fontId="66" fillId="0" borderId="12" xfId="0" applyNumberFormat="1" applyFont="1" applyBorder="1" applyAlignment="1">
      <alignment horizontal="right" vertical="center" wrapText="1"/>
    </xf>
    <xf numFmtId="3" fontId="0" fillId="0" borderId="0" xfId="0" applyNumberFormat="1" applyAlignment="1">
      <alignment/>
    </xf>
    <xf numFmtId="0" fontId="70" fillId="0" borderId="0" xfId="0" applyFont="1" applyFill="1" applyAlignment="1">
      <alignment horizontal="left" vertical="center"/>
    </xf>
    <xf numFmtId="0" fontId="64" fillId="0" borderId="0" xfId="0" applyFont="1" applyAlignment="1">
      <alignment/>
    </xf>
    <xf numFmtId="0" fontId="70" fillId="0" borderId="0" xfId="0" applyFont="1" applyFill="1" applyAlignment="1">
      <alignment vertical="center"/>
    </xf>
    <xf numFmtId="165" fontId="68" fillId="0" borderId="0" xfId="42" applyNumberFormat="1" applyFont="1" applyBorder="1" applyAlignment="1">
      <alignment horizontal="right" vertical="center" wrapText="1"/>
    </xf>
    <xf numFmtId="3" fontId="66" fillId="0" borderId="11" xfId="0" applyNumberFormat="1" applyFont="1" applyBorder="1" applyAlignment="1">
      <alignment horizontal="right" vertical="center" wrapText="1"/>
    </xf>
    <xf numFmtId="0" fontId="66" fillId="0" borderId="11" xfId="0" applyFont="1" applyBorder="1" applyAlignment="1">
      <alignment horizontal="right" vertical="center" wrapText="1"/>
    </xf>
    <xf numFmtId="0" fontId="71" fillId="0" borderId="0" xfId="210" applyFont="1" applyFill="1" applyAlignment="1" applyProtection="1">
      <alignment/>
      <protection/>
    </xf>
    <xf numFmtId="0" fontId="71" fillId="0" borderId="0" xfId="210" applyFont="1" applyFill="1" applyAlignment="1" applyProtection="1">
      <alignment horizontal="center" vertical="center"/>
      <protection/>
    </xf>
    <xf numFmtId="0" fontId="67" fillId="0" borderId="0" xfId="0" applyFont="1" applyAlignment="1">
      <alignment horizontal="justify" vertical="top" wrapText="1"/>
    </xf>
    <xf numFmtId="0" fontId="72" fillId="26" borderId="12" xfId="0" applyFont="1" applyFill="1" applyBorder="1" applyAlignment="1">
      <alignment horizontal="center" vertical="center" wrapText="1"/>
    </xf>
    <xf numFmtId="0" fontId="72" fillId="26" borderId="13" xfId="0" applyNumberFormat="1" applyFont="1" applyFill="1" applyBorder="1" applyAlignment="1">
      <alignment horizontal="center" vertical="center" wrapText="1"/>
    </xf>
    <xf numFmtId="186" fontId="72" fillId="26" borderId="13" xfId="0" applyNumberFormat="1" applyFont="1" applyFill="1" applyBorder="1" applyAlignment="1">
      <alignment horizontal="center" vertical="center" wrapText="1"/>
    </xf>
    <xf numFmtId="0" fontId="72" fillId="26" borderId="14" xfId="0" applyFont="1" applyFill="1" applyBorder="1" applyAlignment="1">
      <alignment horizontal="center" vertical="center" wrapText="1"/>
    </xf>
    <xf numFmtId="186" fontId="72" fillId="26" borderId="15" xfId="0" applyNumberFormat="1" applyFont="1" applyFill="1" applyBorder="1" applyAlignment="1">
      <alignment horizontal="center" vertical="center" wrapText="1"/>
    </xf>
    <xf numFmtId="186" fontId="72" fillId="26" borderId="16" xfId="0" applyNumberFormat="1" applyFont="1" applyFill="1" applyBorder="1" applyAlignment="1">
      <alignment horizontal="center" vertical="center" wrapText="1"/>
    </xf>
    <xf numFmtId="0" fontId="72" fillId="26" borderId="17" xfId="0" applyNumberFormat="1" applyFont="1" applyFill="1" applyBorder="1" applyAlignment="1">
      <alignment horizontal="center" vertical="center" wrapText="1"/>
    </xf>
    <xf numFmtId="0" fontId="71" fillId="0" borderId="10" xfId="210" applyFont="1" applyFill="1" applyBorder="1" applyAlignment="1" applyProtection="1">
      <alignment horizontal="center" vertical="center"/>
      <protection/>
    </xf>
    <xf numFmtId="0" fontId="70" fillId="0" borderId="0" xfId="0" applyFont="1" applyFill="1" applyAlignment="1">
      <alignment horizontal="left" vertical="center"/>
    </xf>
    <xf numFmtId="0" fontId="73" fillId="25" borderId="0" xfId="210" applyFont="1" applyFill="1" applyBorder="1" applyAlignment="1" applyProtection="1">
      <alignment horizontal="center" vertical="center" wrapText="1"/>
      <protection/>
    </xf>
    <xf numFmtId="0" fontId="73" fillId="25" borderId="10" xfId="210" applyFont="1" applyFill="1" applyBorder="1" applyAlignment="1" applyProtection="1">
      <alignment horizontal="center" vertical="center" wrapText="1"/>
      <protection/>
    </xf>
    <xf numFmtId="172" fontId="68" fillId="0" borderId="10" xfId="0" applyNumberFormat="1" applyFont="1" applyBorder="1" applyAlignment="1">
      <alignment horizontal="center" vertical="center" wrapText="1"/>
    </xf>
    <xf numFmtId="165" fontId="68"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165" fontId="2" fillId="0" borderId="0" xfId="42" applyNumberFormat="1" applyFont="1" applyBorder="1" applyAlignment="1">
      <alignment horizontal="right" vertical="center" wrapText="1"/>
    </xf>
    <xf numFmtId="0" fontId="2" fillId="0" borderId="10" xfId="0" applyFont="1" applyBorder="1" applyAlignment="1">
      <alignment horizontal="right" vertical="center" wrapText="1"/>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3" fontId="24" fillId="0" borderId="0" xfId="0" applyNumberFormat="1" applyFont="1" applyAlignment="1">
      <alignment/>
    </xf>
    <xf numFmtId="3" fontId="2" fillId="0" borderId="11" xfId="0" applyNumberFormat="1" applyFont="1" applyBorder="1" applyAlignment="1">
      <alignment horizontal="right" vertical="center" wrapText="1"/>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68" fillId="0" borderId="0" xfId="0" applyFont="1" applyFill="1" applyBorder="1" applyAlignment="1">
      <alignment vertical="center" wrapText="1"/>
    </xf>
    <xf numFmtId="0" fontId="67" fillId="0" borderId="0" xfId="0" applyFont="1" applyAlignment="1">
      <alignment horizontal="left" vertical="top" wrapText="1"/>
    </xf>
    <xf numFmtId="0" fontId="74" fillId="0" borderId="0" xfId="0" applyFont="1" applyAlignment="1">
      <alignment vertical="top" wrapText="1"/>
    </xf>
    <xf numFmtId="0" fontId="74" fillId="0" borderId="0" xfId="0" applyFont="1" applyAlignment="1">
      <alignment horizontal="left" vertical="top" wrapText="1"/>
    </xf>
    <xf numFmtId="0" fontId="70" fillId="0" borderId="0" xfId="0" applyFont="1" applyFill="1" applyAlignment="1">
      <alignment horizontal="left" vertical="center"/>
    </xf>
    <xf numFmtId="0" fontId="75" fillId="0" borderId="0" xfId="0" applyFont="1" applyAlignment="1">
      <alignment wrapText="1"/>
    </xf>
    <xf numFmtId="165" fontId="76" fillId="0" borderId="0" xfId="0" applyNumberFormat="1" applyFont="1" applyFill="1" applyBorder="1" applyAlignment="1">
      <alignment horizontal="left" vertical="center" indent="1"/>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Fill="1" applyAlignment="1">
      <alignment horizontal="left" vertical="center"/>
    </xf>
    <xf numFmtId="0" fontId="74" fillId="0" borderId="0" xfId="0" applyFont="1" applyAlignment="1">
      <alignment horizontal="left" vertical="top" wrapText="1"/>
    </xf>
    <xf numFmtId="0" fontId="74" fillId="0" borderId="0" xfId="0" applyFont="1" applyAlignment="1">
      <alignment horizontal="left" vertical="top" wrapText="1"/>
    </xf>
    <xf numFmtId="0" fontId="70" fillId="0" borderId="0" xfId="0" applyFont="1" applyFill="1" applyAlignment="1">
      <alignment horizontal="left" vertical="center"/>
    </xf>
    <xf numFmtId="0" fontId="77" fillId="0" borderId="0" xfId="0" applyFont="1" applyFill="1" applyAlignment="1">
      <alignment horizontal="left" vertical="center"/>
    </xf>
    <xf numFmtId="2" fontId="68" fillId="0" borderId="10" xfId="0" applyNumberFormat="1" applyFont="1" applyBorder="1" applyAlignment="1">
      <alignment horizontal="center" vertical="center" wrapText="1"/>
    </xf>
    <xf numFmtId="172" fontId="68" fillId="0" borderId="11" xfId="0" applyNumberFormat="1" applyFont="1" applyBorder="1" applyAlignment="1">
      <alignment horizontal="center" vertical="top" wrapText="1"/>
    </xf>
    <xf numFmtId="0" fontId="74" fillId="0" borderId="0" xfId="0" applyFont="1" applyAlignment="1">
      <alignment horizontal="left" vertical="top" wrapText="1"/>
    </xf>
    <xf numFmtId="0" fontId="70" fillId="0" borderId="0" xfId="0" applyFont="1" applyFill="1" applyAlignment="1">
      <alignment horizontal="left" vertical="center"/>
    </xf>
    <xf numFmtId="0" fontId="74" fillId="0" borderId="0" xfId="0" applyFont="1" applyAlignment="1">
      <alignment horizontal="left" vertical="top" wrapText="1"/>
    </xf>
    <xf numFmtId="0" fontId="70" fillId="0" borderId="0" xfId="0" applyFont="1" applyFill="1" applyAlignment="1">
      <alignment horizontal="left" vertical="center"/>
    </xf>
    <xf numFmtId="3" fontId="24" fillId="0" borderId="0" xfId="0" applyNumberFormat="1" applyFont="1" applyAlignment="1">
      <alignment horizontal="right" vertical="center"/>
    </xf>
    <xf numFmtId="0" fontId="67" fillId="25" borderId="0" xfId="0" applyFont="1" applyFill="1" applyBorder="1" applyAlignment="1" quotePrefix="1">
      <alignment vertical="center" wrapText="1"/>
    </xf>
    <xf numFmtId="0" fontId="2" fillId="0" borderId="10" xfId="0" applyFont="1" applyBorder="1" applyAlignment="1" quotePrefix="1">
      <alignment horizontal="right" vertical="center" wrapText="1"/>
    </xf>
    <xf numFmtId="3" fontId="68" fillId="0" borderId="0" xfId="0" applyNumberFormat="1" applyFont="1" applyBorder="1" applyAlignment="1" quotePrefix="1">
      <alignment horizontal="right" vertical="center" wrapText="1"/>
    </xf>
    <xf numFmtId="3" fontId="68" fillId="0" borderId="0" xfId="0" applyNumberFormat="1" applyFont="1" applyBorder="1" applyAlignment="1">
      <alignment horizontal="right" vertical="center" wrapText="1"/>
    </xf>
    <xf numFmtId="186" fontId="72" fillId="26" borderId="13" xfId="0" applyNumberFormat="1" applyFont="1" applyFill="1" applyBorder="1" applyAlignment="1" quotePrefix="1">
      <alignment horizontal="center" vertical="center" wrapText="1"/>
    </xf>
    <xf numFmtId="3" fontId="71" fillId="0" borderId="0" xfId="210" applyNumberFormat="1" applyFont="1" applyFill="1" applyAlignment="1" applyProtection="1">
      <alignment/>
      <protection/>
    </xf>
    <xf numFmtId="3" fontId="68" fillId="0" borderId="0" xfId="0" applyNumberFormat="1" applyFont="1" applyBorder="1" applyAlignment="1">
      <alignment horizontal="right" vertical="center" wrapText="1"/>
    </xf>
    <xf numFmtId="3" fontId="68" fillId="0" borderId="11" xfId="0" applyNumberFormat="1" applyFont="1" applyBorder="1" applyAlignment="1">
      <alignment horizontal="right" vertical="center" wrapText="1"/>
    </xf>
    <xf numFmtId="3" fontId="66" fillId="0" borderId="12" xfId="0" applyNumberFormat="1" applyFont="1" applyBorder="1" applyAlignment="1">
      <alignment horizontal="right" vertical="center" wrapText="1"/>
    </xf>
    <xf numFmtId="0" fontId="70" fillId="0" borderId="0" xfId="0" applyFont="1" applyFill="1" applyAlignment="1">
      <alignment horizontal="left" vertical="center"/>
    </xf>
    <xf numFmtId="186" fontId="72" fillId="26" borderId="18" xfId="0" applyNumberFormat="1" applyFont="1" applyFill="1" applyBorder="1" applyAlignment="1">
      <alignment horizontal="center" vertical="center" wrapText="1"/>
    </xf>
    <xf numFmtId="3" fontId="68" fillId="0" borderId="0" xfId="0" applyNumberFormat="1" applyFont="1" applyBorder="1" applyAlignment="1">
      <alignment vertical="center" wrapText="1"/>
    </xf>
    <xf numFmtId="0" fontId="78" fillId="0" borderId="0" xfId="0" applyFont="1" applyBorder="1" applyAlignment="1">
      <alignment vertical="center" wrapText="1"/>
    </xf>
    <xf numFmtId="2" fontId="68" fillId="0" borderId="0" xfId="0" applyNumberFormat="1" applyFont="1" applyBorder="1" applyAlignment="1">
      <alignment horizontal="center" vertical="center" wrapText="1"/>
    </xf>
    <xf numFmtId="0" fontId="70" fillId="0" borderId="0" xfId="0" applyFont="1" applyFill="1" applyAlignment="1">
      <alignment horizontal="left" vertical="center"/>
    </xf>
    <xf numFmtId="3" fontId="79" fillId="0" borderId="0" xfId="0" applyNumberFormat="1" applyFont="1" applyAlignment="1">
      <alignment horizontal="right" vertical="center"/>
    </xf>
    <xf numFmtId="165" fontId="68" fillId="0" borderId="0" xfId="0" applyNumberFormat="1" applyFont="1" applyFill="1" applyBorder="1" applyAlignment="1">
      <alignment horizontal="right" vertical="center" wrapText="1"/>
    </xf>
    <xf numFmtId="0" fontId="80" fillId="0" borderId="0" xfId="0" applyFont="1" applyAlignment="1">
      <alignment/>
    </xf>
    <xf numFmtId="0" fontId="80" fillId="0" borderId="0" xfId="0" applyFont="1" applyFill="1" applyAlignment="1">
      <alignment/>
    </xf>
    <xf numFmtId="3" fontId="68" fillId="0" borderId="0" xfId="0" applyNumberFormat="1" applyFont="1" applyFill="1" applyBorder="1" applyAlignment="1">
      <alignment horizontal="right" vertical="center" wrapText="1"/>
    </xf>
    <xf numFmtId="0" fontId="71" fillId="24" borderId="0" xfId="210" applyFont="1" applyFill="1" applyAlignment="1" applyProtection="1">
      <alignment/>
      <protection/>
    </xf>
    <xf numFmtId="0" fontId="64" fillId="24" borderId="0" xfId="0" applyFont="1" applyFill="1" applyAlignment="1">
      <alignment wrapText="1"/>
    </xf>
    <xf numFmtId="3" fontId="68" fillId="24" borderId="11" xfId="0" applyNumberFormat="1" applyFont="1" applyFill="1" applyBorder="1" applyAlignment="1">
      <alignment horizontal="right" vertical="center" wrapText="1"/>
    </xf>
    <xf numFmtId="3" fontId="68" fillId="24" borderId="0" xfId="0" applyNumberFormat="1" applyFont="1" applyFill="1" applyBorder="1" applyAlignment="1">
      <alignment horizontal="right" vertical="center" wrapText="1"/>
    </xf>
    <xf numFmtId="165" fontId="68" fillId="24" borderId="0" xfId="0" applyNumberFormat="1" applyFont="1" applyFill="1" applyBorder="1" applyAlignment="1">
      <alignment horizontal="right" vertical="center" wrapText="1"/>
    </xf>
    <xf numFmtId="3" fontId="66" fillId="24" borderId="12" xfId="0" applyNumberFormat="1" applyFont="1" applyFill="1" applyBorder="1" applyAlignment="1">
      <alignment horizontal="right" vertical="center" wrapText="1"/>
    </xf>
    <xf numFmtId="0" fontId="63" fillId="24" borderId="0" xfId="210" applyFont="1" applyFill="1" applyAlignment="1" applyProtection="1">
      <alignment/>
      <protection/>
    </xf>
    <xf numFmtId="0" fontId="0" fillId="24" borderId="0" xfId="0" applyFill="1" applyAlignment="1">
      <alignment/>
    </xf>
    <xf numFmtId="197" fontId="63" fillId="0" borderId="0" xfId="210" applyNumberFormat="1" applyFont="1" applyFill="1" applyAlignment="1" applyProtection="1">
      <alignment/>
      <protection/>
    </xf>
    <xf numFmtId="198" fontId="0" fillId="0" borderId="0" xfId="0" applyNumberFormat="1" applyAlignment="1">
      <alignment/>
    </xf>
    <xf numFmtId="0" fontId="23" fillId="0" borderId="0" xfId="0" applyFont="1" applyAlignment="1">
      <alignment horizontal="justify" vertical="top" wrapText="1"/>
    </xf>
    <xf numFmtId="0" fontId="74" fillId="0" borderId="0" xfId="0" applyFont="1" applyAlignment="1">
      <alignment horizontal="left" vertical="top" wrapText="1"/>
    </xf>
    <xf numFmtId="0" fontId="67" fillId="0" borderId="0" xfId="0" applyFont="1" applyAlignment="1">
      <alignment horizontal="justify" vertical="top"/>
    </xf>
    <xf numFmtId="0" fontId="67" fillId="0" borderId="0" xfId="0" applyFont="1" applyAlignment="1">
      <alignment horizontal="left" vertical="top" wrapText="1"/>
    </xf>
    <xf numFmtId="0" fontId="70" fillId="0" borderId="0" xfId="0" applyFont="1" applyFill="1" applyAlignment="1">
      <alignment horizontal="left" vertical="center"/>
    </xf>
    <xf numFmtId="0" fontId="67" fillId="0" borderId="0" xfId="0" applyFont="1" applyAlignment="1">
      <alignment horizontal="justify" vertical="top" wrapText="1"/>
    </xf>
  </cellXfs>
  <cellStyles count="28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0 2" xfId="45"/>
    <cellStyle name="Dziesiętny 10 2 2" xfId="46"/>
    <cellStyle name="Dziesiętny 10 3" xfId="47"/>
    <cellStyle name="Dziesiętny 10 3 2" xfId="48"/>
    <cellStyle name="Dziesiętny 10 4" xfId="49"/>
    <cellStyle name="Dziesiętny 11" xfId="50"/>
    <cellStyle name="Dziesiętny 11 2" xfId="51"/>
    <cellStyle name="Dziesiętny 11 2 2" xfId="52"/>
    <cellStyle name="Dziesiętny 11 3" xfId="53"/>
    <cellStyle name="Dziesiętny 11 3 2" xfId="54"/>
    <cellStyle name="Dziesiętny 11 4" xfId="55"/>
    <cellStyle name="Dziesiętny 12" xfId="56"/>
    <cellStyle name="Dziesiętny 12 2" xfId="57"/>
    <cellStyle name="Dziesiętny 12 2 2" xfId="58"/>
    <cellStyle name="Dziesiętny 12 3" xfId="59"/>
    <cellStyle name="Dziesiętny 13" xfId="60"/>
    <cellStyle name="Dziesiętny 13 2" xfId="61"/>
    <cellStyle name="Dziesiętny 13 2 2" xfId="62"/>
    <cellStyle name="Dziesiętny 13 3" xfId="63"/>
    <cellStyle name="Dziesiętny 14" xfId="64"/>
    <cellStyle name="Dziesiętny 14 2" xfId="65"/>
    <cellStyle name="Dziesiętny 14 2 2" xfId="66"/>
    <cellStyle name="Dziesiętny 14 3" xfId="67"/>
    <cellStyle name="Dziesiętny 15" xfId="68"/>
    <cellStyle name="Dziesiętny 15 2" xfId="69"/>
    <cellStyle name="Dziesiętny 16" xfId="70"/>
    <cellStyle name="Dziesiętny 16 2" xfId="71"/>
    <cellStyle name="Dziesiętny 17" xfId="72"/>
    <cellStyle name="Dziesiętny 17 2" xfId="73"/>
    <cellStyle name="Dziesiętny 18" xfId="74"/>
    <cellStyle name="Dziesiętny 18 2" xfId="75"/>
    <cellStyle name="Dziesiętny 19" xfId="76"/>
    <cellStyle name="Dziesiętny 19 2" xfId="77"/>
    <cellStyle name="Dziesiętny 2" xfId="78"/>
    <cellStyle name="Dziesiętny 2 2" xfId="79"/>
    <cellStyle name="Dziesiętny 2 2 2" xfId="80"/>
    <cellStyle name="Dziesiętny 2 2 2 2" xfId="81"/>
    <cellStyle name="Dziesiętny 2 2 2 2 2" xfId="82"/>
    <cellStyle name="Dziesiętny 2 2 2 3" xfId="83"/>
    <cellStyle name="Dziesiętny 2 2 2 3 2" xfId="84"/>
    <cellStyle name="Dziesiętny 2 2 2 4" xfId="85"/>
    <cellStyle name="Dziesiętny 2 2 3" xfId="86"/>
    <cellStyle name="Dziesiętny 2 2 3 2" xfId="87"/>
    <cellStyle name="Dziesiętny 2 2 3 2 2" xfId="88"/>
    <cellStyle name="Dziesiętny 2 2 3 3" xfId="89"/>
    <cellStyle name="Dziesiętny 2 2 4" xfId="90"/>
    <cellStyle name="Dziesiętny 2 2 4 2" xfId="91"/>
    <cellStyle name="Dziesiętny 2 2 5" xfId="92"/>
    <cellStyle name="Dziesiętny 2 2 5 2" xfId="93"/>
    <cellStyle name="Dziesiętny 2 2 6" xfId="94"/>
    <cellStyle name="Dziesiętny 2 3" xfId="95"/>
    <cellStyle name="Dziesiętny 2 3 2" xfId="96"/>
    <cellStyle name="Dziesiętny 2 3 2 2" xfId="97"/>
    <cellStyle name="Dziesiętny 2 3 3" xfId="98"/>
    <cellStyle name="Dziesiętny 2 3 3 2" xfId="99"/>
    <cellStyle name="Dziesiętny 2 3 4" xfId="100"/>
    <cellStyle name="Dziesiętny 2 4" xfId="101"/>
    <cellStyle name="Dziesiętny 2 4 2" xfId="102"/>
    <cellStyle name="Dziesiętny 2 4 2 2" xfId="103"/>
    <cellStyle name="Dziesiętny 2 4 3" xfId="104"/>
    <cellStyle name="Dziesiętny 2 4 3 2" xfId="105"/>
    <cellStyle name="Dziesiętny 2 4 4" xfId="106"/>
    <cellStyle name="Dziesiętny 2 5" xfId="107"/>
    <cellStyle name="Dziesiętny 2 5 2" xfId="108"/>
    <cellStyle name="Dziesiętny 2 5 2 2" xfId="109"/>
    <cellStyle name="Dziesiętny 2 5 3" xfId="110"/>
    <cellStyle name="Dziesiętny 2 6" xfId="111"/>
    <cellStyle name="Dziesiętny 2 6 2" xfId="112"/>
    <cellStyle name="Dziesiętny 2 7" xfId="113"/>
    <cellStyle name="Dziesiętny 2 7 2" xfId="114"/>
    <cellStyle name="Dziesiętny 2 8" xfId="115"/>
    <cellStyle name="Dziesiętny 2 8 2" xfId="116"/>
    <cellStyle name="Dziesiętny 2 9" xfId="117"/>
    <cellStyle name="Dziesiętny 20" xfId="118"/>
    <cellStyle name="Dziesiętny 3" xfId="119"/>
    <cellStyle name="Dziesiętny 3 2" xfId="120"/>
    <cellStyle name="Dziesiętny 3 2 2" xfId="121"/>
    <cellStyle name="Dziesiętny 3 2 2 2" xfId="122"/>
    <cellStyle name="Dziesiętny 3 2 3" xfId="123"/>
    <cellStyle name="Dziesiętny 3 2 3 2" xfId="124"/>
    <cellStyle name="Dziesiętny 3 2 4" xfId="125"/>
    <cellStyle name="Dziesiętny 3 3" xfId="126"/>
    <cellStyle name="Dziesiętny 3 3 2" xfId="127"/>
    <cellStyle name="Dziesiętny 3 3 2 2" xfId="128"/>
    <cellStyle name="Dziesiętny 3 3 3" xfId="129"/>
    <cellStyle name="Dziesiętny 3 4" xfId="130"/>
    <cellStyle name="Dziesiętny 3 4 2" xfId="131"/>
    <cellStyle name="Dziesiętny 3 5" xfId="132"/>
    <cellStyle name="Dziesiętny 3 5 2" xfId="133"/>
    <cellStyle name="Dziesiętny 3 6" xfId="134"/>
    <cellStyle name="Dziesiętny 3 6 2" xfId="135"/>
    <cellStyle name="Dziesiętny 3 7" xfId="136"/>
    <cellStyle name="Dziesiętny 4" xfId="137"/>
    <cellStyle name="Dziesiętny 4 2" xfId="138"/>
    <cellStyle name="Dziesiętny 4 2 2" xfId="139"/>
    <cellStyle name="Dziesiętny 4 2 2 2" xfId="140"/>
    <cellStyle name="Dziesiętny 4 2 3" xfId="141"/>
    <cellStyle name="Dziesiętny 4 2 3 2" xfId="142"/>
    <cellStyle name="Dziesiętny 4 2 4" xfId="143"/>
    <cellStyle name="Dziesiętny 4 3" xfId="144"/>
    <cellStyle name="Dziesiętny 4 3 2" xfId="145"/>
    <cellStyle name="Dziesiętny 4 3 2 2" xfId="146"/>
    <cellStyle name="Dziesiętny 4 3 3" xfId="147"/>
    <cellStyle name="Dziesiętny 4 4" xfId="148"/>
    <cellStyle name="Dziesiętny 4 4 2" xfId="149"/>
    <cellStyle name="Dziesiętny 4 5" xfId="150"/>
    <cellStyle name="Dziesiętny 4 5 2" xfId="151"/>
    <cellStyle name="Dziesiętny 4 6" xfId="152"/>
    <cellStyle name="Dziesiętny 5" xfId="153"/>
    <cellStyle name="Dziesiętny 5 2" xfId="154"/>
    <cellStyle name="Dziesiętny 5 2 2" xfId="155"/>
    <cellStyle name="Dziesiętny 5 2 2 2" xfId="156"/>
    <cellStyle name="Dziesiętny 5 2 3" xfId="157"/>
    <cellStyle name="Dziesiętny 5 2 3 2" xfId="158"/>
    <cellStyle name="Dziesiętny 5 2 4" xfId="159"/>
    <cellStyle name="Dziesiętny 5 3" xfId="160"/>
    <cellStyle name="Dziesiętny 5 3 2" xfId="161"/>
    <cellStyle name="Dziesiętny 5 3 2 2" xfId="162"/>
    <cellStyle name="Dziesiętny 5 3 3" xfId="163"/>
    <cellStyle name="Dziesiętny 5 4" xfId="164"/>
    <cellStyle name="Dziesiętny 5 4 2" xfId="165"/>
    <cellStyle name="Dziesiętny 5 5" xfId="166"/>
    <cellStyle name="Dziesiętny 5 5 2" xfId="167"/>
    <cellStyle name="Dziesiętny 5 6" xfId="168"/>
    <cellStyle name="Dziesiętny 5 6 2" xfId="169"/>
    <cellStyle name="Dziesiętny 5 7" xfId="170"/>
    <cellStyle name="Dziesiętny 6" xfId="171"/>
    <cellStyle name="Dziesiętny 6 2" xfId="172"/>
    <cellStyle name="Dziesiętny 6 2 2" xfId="173"/>
    <cellStyle name="Dziesiętny 6 2 2 2" xfId="174"/>
    <cellStyle name="Dziesiętny 6 2 3" xfId="175"/>
    <cellStyle name="Dziesiętny 6 2 3 2" xfId="176"/>
    <cellStyle name="Dziesiętny 6 2 4" xfId="177"/>
    <cellStyle name="Dziesiętny 6 3" xfId="178"/>
    <cellStyle name="Dziesiętny 6 3 2" xfId="179"/>
    <cellStyle name="Dziesiętny 6 4" xfId="180"/>
    <cellStyle name="Dziesiętny 6 4 2" xfId="181"/>
    <cellStyle name="Dziesiętny 6 5" xfId="182"/>
    <cellStyle name="Dziesiętny 7" xfId="183"/>
    <cellStyle name="Dziesiętny 7 2" xfId="184"/>
    <cellStyle name="Dziesiętny 7 2 2" xfId="185"/>
    <cellStyle name="Dziesiętny 7 2 2 2" xfId="186"/>
    <cellStyle name="Dziesiętny 7 2 3" xfId="187"/>
    <cellStyle name="Dziesiętny 7 2 3 2" xfId="188"/>
    <cellStyle name="Dziesiętny 7 2 4" xfId="189"/>
    <cellStyle name="Dziesiętny 7 3" xfId="190"/>
    <cellStyle name="Dziesiętny 7 3 2" xfId="191"/>
    <cellStyle name="Dziesiętny 7 4" xfId="192"/>
    <cellStyle name="Dziesiętny 7 4 2" xfId="193"/>
    <cellStyle name="Dziesiętny 7 5" xfId="194"/>
    <cellStyle name="Dziesiętny 7 5 2" xfId="195"/>
    <cellStyle name="Dziesiętny 7 6" xfId="196"/>
    <cellStyle name="Dziesiętny 8" xfId="197"/>
    <cellStyle name="Dziesiętny 8 2" xfId="198"/>
    <cellStyle name="Dziesiętny 8 2 2" xfId="199"/>
    <cellStyle name="Dziesiętny 8 3" xfId="200"/>
    <cellStyle name="Dziesiętny 8 3 2" xfId="201"/>
    <cellStyle name="Dziesiętny 8 4" xfId="202"/>
    <cellStyle name="Dziesiętny 9" xfId="203"/>
    <cellStyle name="Dziesiętny 9 2" xfId="204"/>
    <cellStyle name="Dziesiętny 9 2 2" xfId="205"/>
    <cellStyle name="Dziesiętny 9 3" xfId="206"/>
    <cellStyle name="Dziesiętny 9 3 2" xfId="207"/>
    <cellStyle name="Dziesiętny 9 4" xfId="208"/>
    <cellStyle name="Euro" xfId="209"/>
    <cellStyle name="Hyperlink" xfId="210"/>
    <cellStyle name="Hiperłącze 2" xfId="211"/>
    <cellStyle name="Komórka połączona" xfId="212"/>
    <cellStyle name="Komórka zaznaczona" xfId="213"/>
    <cellStyle name="Nagłówek 1" xfId="214"/>
    <cellStyle name="Nagłówek 2" xfId="215"/>
    <cellStyle name="Nagłówek 3" xfId="216"/>
    <cellStyle name="Nagłówek 4" xfId="217"/>
    <cellStyle name="Neutralny" xfId="218"/>
    <cellStyle name="Normal_ERateCalc" xfId="219"/>
    <cellStyle name="Normalny 2" xfId="220"/>
    <cellStyle name="Normalny 2 2" xfId="221"/>
    <cellStyle name="Normalny 2 2 2" xfId="222"/>
    <cellStyle name="Normalny 2 3" xfId="223"/>
    <cellStyle name="Normalny 2 4" xfId="224"/>
    <cellStyle name="Normalny 2 5" xfId="225"/>
    <cellStyle name="Normalny 3" xfId="226"/>
    <cellStyle name="Normalny 3 2" xfId="227"/>
    <cellStyle name="Normalny 4" xfId="228"/>
    <cellStyle name="Normalny 4 2" xfId="229"/>
    <cellStyle name="Normalny 5" xfId="230"/>
    <cellStyle name="Normalny 6" xfId="231"/>
    <cellStyle name="Normalny 7" xfId="232"/>
    <cellStyle name="Normalny 7 2" xfId="233"/>
    <cellStyle name="Normalny 8" xfId="234"/>
    <cellStyle name="Obliczenia" xfId="235"/>
    <cellStyle name="Followed Hyperlink" xfId="236"/>
    <cellStyle name="Percent" xfId="237"/>
    <cellStyle name="Procentowy 10" xfId="238"/>
    <cellStyle name="Procentowy 11" xfId="239"/>
    <cellStyle name="Procentowy 11 2" xfId="240"/>
    <cellStyle name="Procentowy 2" xfId="241"/>
    <cellStyle name="Procentowy 3" xfId="242"/>
    <cellStyle name="Procentowy 3 2" xfId="243"/>
    <cellStyle name="Procentowy 3 3" xfId="244"/>
    <cellStyle name="Procentowy 4" xfId="245"/>
    <cellStyle name="Procentowy 4 2" xfId="246"/>
    <cellStyle name="Procentowy 5" xfId="247"/>
    <cellStyle name="Procentowy 6" xfId="248"/>
    <cellStyle name="Procentowy 6 2" xfId="249"/>
    <cellStyle name="Procentowy 7" xfId="250"/>
    <cellStyle name="Procentowy 7 2" xfId="251"/>
    <cellStyle name="Procentowy 7 3" xfId="252"/>
    <cellStyle name="Procentowy 7 4" xfId="253"/>
    <cellStyle name="Procentowy 8" xfId="254"/>
    <cellStyle name="Procentowy 8 2" xfId="255"/>
    <cellStyle name="Procentowy 9" xfId="256"/>
    <cellStyle name="Suma" xfId="257"/>
    <cellStyle name="Tekst objaśnienia" xfId="258"/>
    <cellStyle name="Tekst ostrzeżenia" xfId="259"/>
    <cellStyle name="Tytuł" xfId="260"/>
    <cellStyle name="Uwaga" xfId="261"/>
    <cellStyle name="Uwaga 2" xfId="262"/>
    <cellStyle name="Uwaga 3" xfId="263"/>
    <cellStyle name="Uwaga 4" xfId="264"/>
    <cellStyle name="Uwaga 5" xfId="265"/>
    <cellStyle name="Uwaga 5 2" xfId="266"/>
    <cellStyle name="Uwaga 6" xfId="267"/>
    <cellStyle name="Currency" xfId="268"/>
    <cellStyle name="Currency [0]" xfId="269"/>
    <cellStyle name="Walutowy 2" xfId="270"/>
    <cellStyle name="Walutowy 2 2" xfId="271"/>
    <cellStyle name="Walutowy 2 2 2" xfId="272"/>
    <cellStyle name="Walutowy 2 2 2 2" xfId="273"/>
    <cellStyle name="Walutowy 2 2 3" xfId="274"/>
    <cellStyle name="Walutowy 2 2 3 2" xfId="275"/>
    <cellStyle name="Walutowy 2 2 4" xfId="276"/>
    <cellStyle name="Walutowy 2 3" xfId="277"/>
    <cellStyle name="Walutowy 2 3 2" xfId="278"/>
    <cellStyle name="Walutowy 2 4" xfId="279"/>
    <cellStyle name="Walutowy 2 4 2" xfId="280"/>
    <cellStyle name="Walutowy 2 5" xfId="281"/>
    <cellStyle name="Walutowy 3" xfId="282"/>
    <cellStyle name="Walutowy 3 2" xfId="283"/>
    <cellStyle name="Walutowy 3 2 2" xfId="284"/>
    <cellStyle name="Walutowy 3 3" xfId="285"/>
    <cellStyle name="Walutowy 3 3 2" xfId="286"/>
    <cellStyle name="Walutowy 3 4" xfId="287"/>
    <cellStyle name="Walutowy 4" xfId="288"/>
    <cellStyle name="Walutowy 4 2" xfId="289"/>
    <cellStyle name="Walutowy 4 2 2" xfId="290"/>
    <cellStyle name="Walutowy 4 3" xfId="291"/>
    <cellStyle name="Walutowy 5" xfId="292"/>
    <cellStyle name="Walutowy 5 2" xfId="293"/>
    <cellStyle name="Walutowy 6" xfId="294"/>
    <cellStyle name="Walutowy 6 2" xfId="295"/>
    <cellStyle name="Walutowy 7" xfId="296"/>
    <cellStyle name="Walutowy 7 2" xfId="297"/>
    <cellStyle name="Walutowy 8" xfId="298"/>
    <cellStyle name="Walutowy 8 2" xfId="299"/>
    <cellStyle name="Zły" xfId="3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4999699890613556"/>
  </sheetPr>
  <dimension ref="B2:H17"/>
  <sheetViews>
    <sheetView showGridLines="0" zoomScalePageLayoutView="0" workbookViewId="0" topLeftCell="A1">
      <selection activeCell="D6" sqref="D6"/>
    </sheetView>
  </sheetViews>
  <sheetFormatPr defaultColWidth="9.140625" defaultRowHeight="12.75"/>
  <cols>
    <col min="1" max="1" width="3.8515625" style="3" customWidth="1"/>
    <col min="2" max="2" width="35.28125" style="3" customWidth="1"/>
    <col min="3" max="3" width="20.7109375" style="5" customWidth="1"/>
    <col min="4" max="4" width="20.7109375" style="3" customWidth="1"/>
    <col min="5" max="16384" width="9.140625" style="3" customWidth="1"/>
  </cols>
  <sheetData>
    <row r="2" spans="2:3" ht="13.5">
      <c r="B2" s="35" t="s">
        <v>70</v>
      </c>
      <c r="C2" s="6"/>
    </row>
    <row r="3" spans="2:3" ht="13.5">
      <c r="B3" s="14" t="s">
        <v>69</v>
      </c>
      <c r="C3" s="11"/>
    </row>
    <row r="4" ht="13.5">
      <c r="C4" s="4"/>
    </row>
    <row r="5" spans="2:4" ht="27" customHeight="1">
      <c r="B5" s="50" t="s">
        <v>34</v>
      </c>
      <c r="C5" s="50" t="s">
        <v>35</v>
      </c>
      <c r="D5" s="50" t="s">
        <v>96</v>
      </c>
    </row>
    <row r="6" spans="2:4" ht="13.5">
      <c r="B6" s="16" t="s">
        <v>71</v>
      </c>
      <c r="C6" s="58" t="s">
        <v>102</v>
      </c>
      <c r="D6" s="47" t="s">
        <v>99</v>
      </c>
    </row>
    <row r="7" spans="2:4" ht="13.5">
      <c r="B7" s="16" t="s">
        <v>72</v>
      </c>
      <c r="C7" s="58" t="s">
        <v>75</v>
      </c>
      <c r="D7" s="47" t="s">
        <v>100</v>
      </c>
    </row>
    <row r="8" spans="2:4" ht="13.5">
      <c r="B8" s="16" t="s">
        <v>73</v>
      </c>
      <c r="C8" s="58" t="s">
        <v>74</v>
      </c>
      <c r="D8" s="47" t="s">
        <v>73</v>
      </c>
    </row>
    <row r="9" spans="2:4" ht="13.5">
      <c r="B9" s="19" t="s">
        <v>103</v>
      </c>
      <c r="C9" s="59" t="s">
        <v>122</v>
      </c>
      <c r="D9" s="56" t="s">
        <v>101</v>
      </c>
    </row>
    <row r="11" spans="2:8" ht="87" customHeight="1">
      <c r="B11" s="129" t="s">
        <v>136</v>
      </c>
      <c r="C11" s="129"/>
      <c r="D11" s="129"/>
      <c r="E11" s="9"/>
      <c r="F11" s="9"/>
      <c r="G11" s="9"/>
      <c r="H11" s="9"/>
    </row>
    <row r="12" spans="2:8" ht="70.5" customHeight="1">
      <c r="B12" s="129" t="s">
        <v>205</v>
      </c>
      <c r="C12" s="129"/>
      <c r="D12" s="129"/>
      <c r="E12" s="9"/>
      <c r="F12" s="9"/>
      <c r="G12" s="9"/>
      <c r="H12" s="9"/>
    </row>
    <row r="13" ht="13.5">
      <c r="C13" s="3"/>
    </row>
    <row r="14" ht="13.5">
      <c r="D14" s="8"/>
    </row>
    <row r="15" ht="13.5">
      <c r="D15" s="7"/>
    </row>
    <row r="16" ht="13.5">
      <c r="D16" s="8"/>
    </row>
    <row r="17" ht="13.5">
      <c r="D17" s="8"/>
    </row>
  </sheetData>
  <sheetProtection/>
  <mergeCells count="2">
    <mergeCell ref="B11:D11"/>
    <mergeCell ref="B12:D12"/>
  </mergeCells>
  <hyperlinks>
    <hyperlink ref="D7" location="Wskaźniki!A1" display="Wskaźniki"/>
    <hyperlink ref="D8" location="Bilans!A1" display="Bilans"/>
    <hyperlink ref="D9" location="RZiS!A1" display="RZiS"/>
    <hyperlink ref="D6" location="'Wybrane dane'!A1" display="Wybrane dane"/>
    <hyperlink ref="C7" location="Wskaźniki!A1" display="Key ratios"/>
    <hyperlink ref="C8" location="Bilans!A1" display="Balance sheet"/>
    <hyperlink ref="C9" location="RZiS!A1" display="Income statement"/>
    <hyperlink ref="C6" location="'Wybrane dane'!A1" display="Wybrane dane"/>
  </hyperlinks>
  <printOptions/>
  <pageMargins left="0.7" right="0.7" top="0.75" bottom="0.75" header="0.3" footer="0.3"/>
  <pageSetup horizontalDpi="600" verticalDpi="600" orientation="portrait" paperSize="9" r:id="rId1"/>
  <headerFooter>
    <oddFooter>&amp;L&amp;1#&amp;"Calibri"&amp;10&amp;K000000KLAUZULA POUFNOSCI:  BOŚ Wewnętrzne</oddFooter>
  </headerFooter>
</worksheet>
</file>

<file path=xl/worksheets/sheet2.xml><?xml version="1.0" encoding="utf-8"?>
<worksheet xmlns="http://schemas.openxmlformats.org/spreadsheetml/2006/main" xmlns:r="http://schemas.openxmlformats.org/officeDocument/2006/relationships">
  <dimension ref="B1:R19"/>
  <sheetViews>
    <sheetView showGridLines="0" tabSelected="1" zoomScalePageLayoutView="0" workbookViewId="0" topLeftCell="A1">
      <selection activeCell="C17" sqref="C17"/>
    </sheetView>
  </sheetViews>
  <sheetFormatPr defaultColWidth="9.140625" defaultRowHeight="12.75"/>
  <cols>
    <col min="1" max="1" width="2.8515625" style="0" customWidth="1"/>
    <col min="2" max="2" width="24.8515625" style="0" customWidth="1"/>
    <col min="3" max="3" width="23.57421875" style="0" customWidth="1"/>
    <col min="4" max="4" width="14.421875" style="0" customWidth="1"/>
    <col min="5" max="5" width="10.57421875" style="0" customWidth="1"/>
    <col min="6" max="6" width="10.00390625" style="0" customWidth="1"/>
    <col min="7" max="7" width="10.8515625" style="0" customWidth="1"/>
    <col min="8" max="8" width="11.28125" style="0" customWidth="1"/>
    <col min="9" max="16" width="10.7109375" style="0" customWidth="1"/>
    <col min="17" max="17" width="11.140625" style="0" customWidth="1"/>
  </cols>
  <sheetData>
    <row r="1" spans="2:9" ht="12">
      <c r="B1" s="46" t="s">
        <v>97</v>
      </c>
      <c r="C1" s="46" t="s">
        <v>98</v>
      </c>
      <c r="D1" s="46"/>
      <c r="E1" s="46"/>
      <c r="F1" s="46"/>
      <c r="G1" s="46"/>
      <c r="H1" s="46"/>
      <c r="I1" s="46"/>
    </row>
    <row r="3" spans="2:9" ht="13.5">
      <c r="B3" s="35" t="s">
        <v>165</v>
      </c>
      <c r="C3" s="6"/>
      <c r="D3" s="6"/>
      <c r="E3" s="6"/>
      <c r="F3" s="6"/>
      <c r="G3" s="6"/>
      <c r="H3" s="6"/>
      <c r="I3" s="6"/>
    </row>
    <row r="4" ht="12">
      <c r="B4" s="14" t="s">
        <v>166</v>
      </c>
    </row>
    <row r="5" ht="12">
      <c r="B5" s="15"/>
    </row>
    <row r="6" spans="2:9" ht="12">
      <c r="B6" s="13" t="s">
        <v>105</v>
      </c>
      <c r="C6" s="13" t="s">
        <v>104</v>
      </c>
      <c r="D6" s="13"/>
      <c r="E6" s="13"/>
      <c r="F6" s="13"/>
      <c r="G6" s="13"/>
      <c r="H6" s="13"/>
      <c r="I6" s="13"/>
    </row>
    <row r="7" spans="2:17" ht="39.75" customHeight="1">
      <c r="B7" s="49" t="s">
        <v>137</v>
      </c>
      <c r="C7" s="49" t="s">
        <v>86</v>
      </c>
      <c r="D7" s="50">
        <v>2018</v>
      </c>
      <c r="E7" s="50">
        <v>2017</v>
      </c>
      <c r="F7" s="50">
        <v>2016</v>
      </c>
      <c r="G7" s="50">
        <v>2015</v>
      </c>
      <c r="H7" s="50">
        <v>2014</v>
      </c>
      <c r="I7" s="50">
        <v>2013</v>
      </c>
      <c r="J7" s="50">
        <v>2012</v>
      </c>
      <c r="K7" s="50">
        <v>2011</v>
      </c>
      <c r="L7" s="50">
        <v>2010</v>
      </c>
      <c r="M7" s="50">
        <v>2009</v>
      </c>
      <c r="N7" s="50">
        <v>2008</v>
      </c>
      <c r="O7" s="50">
        <v>2007</v>
      </c>
      <c r="P7" s="50">
        <v>2006</v>
      </c>
      <c r="Q7" s="50">
        <v>2005</v>
      </c>
    </row>
    <row r="8" spans="2:17" ht="12">
      <c r="B8" s="22" t="s">
        <v>3</v>
      </c>
      <c r="C8" s="23" t="s">
        <v>36</v>
      </c>
      <c r="D8" s="63">
        <v>384115</v>
      </c>
      <c r="E8" s="71">
        <v>384018</v>
      </c>
      <c r="F8" s="71">
        <v>309227</v>
      </c>
      <c r="G8" s="71">
        <v>261411</v>
      </c>
      <c r="H8" s="71">
        <v>289442</v>
      </c>
      <c r="I8" s="71">
        <v>276141</v>
      </c>
      <c r="J8" s="33">
        <v>286520</v>
      </c>
      <c r="K8" s="71">
        <v>273096</v>
      </c>
      <c r="L8" s="106">
        <v>260167</v>
      </c>
      <c r="M8" s="106">
        <v>241346</v>
      </c>
      <c r="N8" s="33">
        <v>232452</v>
      </c>
      <c r="O8" s="33">
        <v>209115</v>
      </c>
      <c r="P8" s="33">
        <v>176976</v>
      </c>
      <c r="Q8" s="33">
        <v>179870</v>
      </c>
    </row>
    <row r="9" spans="2:17" ht="12">
      <c r="B9" s="16" t="s">
        <v>6</v>
      </c>
      <c r="C9" s="17" t="s">
        <v>129</v>
      </c>
      <c r="D9" s="63">
        <v>97894</v>
      </c>
      <c r="E9" s="63">
        <v>109055</v>
      </c>
      <c r="F9" s="63">
        <v>109168</v>
      </c>
      <c r="G9" s="63">
        <v>112725</v>
      </c>
      <c r="H9" s="63">
        <v>103012</v>
      </c>
      <c r="I9" s="63">
        <v>109779</v>
      </c>
      <c r="J9" s="63">
        <v>100589</v>
      </c>
      <c r="K9" s="63">
        <v>110487</v>
      </c>
      <c r="L9" s="63">
        <v>101005</v>
      </c>
      <c r="M9" s="63">
        <v>91013</v>
      </c>
      <c r="N9" s="63">
        <v>83580</v>
      </c>
      <c r="O9" s="63">
        <v>104241</v>
      </c>
      <c r="P9" s="63">
        <v>88346</v>
      </c>
      <c r="Q9" s="63">
        <v>74950</v>
      </c>
    </row>
    <row r="10" spans="2:17" ht="12">
      <c r="B10" s="16" t="s">
        <v>124</v>
      </c>
      <c r="C10" s="17" t="s">
        <v>130</v>
      </c>
      <c r="D10" s="63">
        <v>88527</v>
      </c>
      <c r="E10" s="63">
        <v>71708</v>
      </c>
      <c r="F10" s="63">
        <v>-78912</v>
      </c>
      <c r="G10" s="63">
        <v>-56851</v>
      </c>
      <c r="H10" s="63">
        <v>81542</v>
      </c>
      <c r="I10" s="63">
        <v>72756</v>
      </c>
      <c r="J10" s="63">
        <v>37928</v>
      </c>
      <c r="K10" s="63">
        <v>76891</v>
      </c>
      <c r="L10" s="63">
        <v>73369</v>
      </c>
      <c r="M10" s="63">
        <v>34408</v>
      </c>
      <c r="N10" s="63">
        <v>1909</v>
      </c>
      <c r="O10" s="63">
        <v>59590</v>
      </c>
      <c r="P10" s="63">
        <v>75913</v>
      </c>
      <c r="Q10" s="63">
        <v>57182</v>
      </c>
    </row>
    <row r="11" spans="2:17" ht="21">
      <c r="B11" s="16" t="s">
        <v>125</v>
      </c>
      <c r="C11" s="17" t="s">
        <v>131</v>
      </c>
      <c r="D11" s="63">
        <v>63728</v>
      </c>
      <c r="E11" s="63">
        <v>46062</v>
      </c>
      <c r="F11" s="63">
        <v>-60148</v>
      </c>
      <c r="G11" s="63">
        <v>-51118</v>
      </c>
      <c r="H11" s="63">
        <v>65567</v>
      </c>
      <c r="I11" s="63">
        <v>64360</v>
      </c>
      <c r="J11" s="63">
        <v>33841</v>
      </c>
      <c r="K11" s="63">
        <v>62418</v>
      </c>
      <c r="L11" s="63">
        <v>63182</v>
      </c>
      <c r="M11" s="63">
        <v>26893</v>
      </c>
      <c r="N11" s="62">
        <v>349</v>
      </c>
      <c r="O11" s="63">
        <v>46552</v>
      </c>
      <c r="P11" s="63">
        <v>60061</v>
      </c>
      <c r="Q11" s="63">
        <v>41528</v>
      </c>
    </row>
    <row r="12" spans="2:17" ht="12">
      <c r="B12" s="16" t="s">
        <v>93</v>
      </c>
      <c r="C12" s="17" t="s">
        <v>94</v>
      </c>
      <c r="D12" s="64" t="s">
        <v>241</v>
      </c>
      <c r="E12" s="64">
        <v>19676720</v>
      </c>
      <c r="F12" s="64" t="s">
        <v>211</v>
      </c>
      <c r="G12" s="64">
        <v>20921772</v>
      </c>
      <c r="H12" s="64">
        <v>19671909</v>
      </c>
      <c r="I12" s="64">
        <v>18417676</v>
      </c>
      <c r="J12" s="64" t="s">
        <v>171</v>
      </c>
      <c r="K12" s="64">
        <v>15637117</v>
      </c>
      <c r="L12" s="64">
        <v>15180187</v>
      </c>
      <c r="M12" s="64">
        <v>12086680</v>
      </c>
      <c r="N12" s="64">
        <v>11181565</v>
      </c>
      <c r="O12" s="64">
        <v>9128911</v>
      </c>
      <c r="P12" s="64">
        <v>8163804</v>
      </c>
      <c r="Q12" s="64">
        <v>7507301</v>
      </c>
    </row>
    <row r="13" spans="2:17" ht="19.5">
      <c r="B13" s="16" t="s">
        <v>244</v>
      </c>
      <c r="C13" s="17" t="s">
        <v>132</v>
      </c>
      <c r="D13" s="64">
        <v>11809527</v>
      </c>
      <c r="E13" s="64">
        <v>12343773</v>
      </c>
      <c r="F13" s="64" t="s">
        <v>210</v>
      </c>
      <c r="G13" s="64">
        <v>14343558</v>
      </c>
      <c r="H13" s="64">
        <v>12489421</v>
      </c>
      <c r="I13" s="64">
        <v>12054541</v>
      </c>
      <c r="J13" s="64">
        <v>11122492</v>
      </c>
      <c r="K13" s="64">
        <v>11352492</v>
      </c>
      <c r="L13" s="64">
        <v>10956947</v>
      </c>
      <c r="M13" s="64">
        <v>9295669</v>
      </c>
      <c r="N13" s="64">
        <v>7788126</v>
      </c>
      <c r="O13" s="64">
        <v>6002241</v>
      </c>
      <c r="P13" s="64">
        <v>5711771</v>
      </c>
      <c r="Q13" s="64">
        <v>5744931</v>
      </c>
    </row>
    <row r="14" spans="2:17" ht="12">
      <c r="B14" s="16" t="s">
        <v>25</v>
      </c>
      <c r="C14" s="17" t="s">
        <v>133</v>
      </c>
      <c r="D14" s="64">
        <v>14799109</v>
      </c>
      <c r="E14" s="64">
        <v>15463833</v>
      </c>
      <c r="F14" s="64" t="s">
        <v>212</v>
      </c>
      <c r="G14" s="64">
        <v>15968163</v>
      </c>
      <c r="H14" s="64">
        <v>14228040</v>
      </c>
      <c r="I14" s="64">
        <v>13196075</v>
      </c>
      <c r="J14" s="64">
        <v>11816320</v>
      </c>
      <c r="K14" s="64">
        <v>11411889</v>
      </c>
      <c r="L14" s="64">
        <v>12190579</v>
      </c>
      <c r="M14" s="64">
        <v>9415275</v>
      </c>
      <c r="N14" s="64">
        <v>9210293</v>
      </c>
      <c r="O14" s="64">
        <v>7396402</v>
      </c>
      <c r="P14" s="64">
        <v>6678685</v>
      </c>
      <c r="Q14" s="64">
        <v>5776651</v>
      </c>
    </row>
    <row r="15" spans="2:17" ht="12">
      <c r="B15" s="16" t="s">
        <v>57</v>
      </c>
      <c r="C15" s="17" t="s">
        <v>134</v>
      </c>
      <c r="D15" s="63">
        <v>2137566</v>
      </c>
      <c r="E15" s="63">
        <v>1860433</v>
      </c>
      <c r="F15" s="63" t="s">
        <v>213</v>
      </c>
      <c r="G15" s="63">
        <v>1468556</v>
      </c>
      <c r="H15" s="63">
        <v>1547768</v>
      </c>
      <c r="I15" s="63">
        <v>1478110</v>
      </c>
      <c r="J15" s="63" t="s">
        <v>172</v>
      </c>
      <c r="K15" s="63">
        <v>1161655</v>
      </c>
      <c r="L15" s="63">
        <v>1083108</v>
      </c>
      <c r="M15" s="63">
        <v>919954</v>
      </c>
      <c r="N15" s="63">
        <v>890556</v>
      </c>
      <c r="O15" s="63">
        <v>891216</v>
      </c>
      <c r="P15" s="63">
        <v>686597</v>
      </c>
      <c r="Q15" s="63">
        <v>623885</v>
      </c>
    </row>
    <row r="16" spans="2:17" ht="12">
      <c r="B16" s="16" t="s">
        <v>126</v>
      </c>
      <c r="C16" s="17" t="s">
        <v>135</v>
      </c>
      <c r="D16" s="70">
        <v>929476.7</v>
      </c>
      <c r="E16" s="70">
        <v>628732</v>
      </c>
      <c r="F16" s="70">
        <v>628732</v>
      </c>
      <c r="G16" s="70">
        <v>228732</v>
      </c>
      <c r="H16" s="70">
        <v>228732</v>
      </c>
      <c r="I16" s="70">
        <v>228732</v>
      </c>
      <c r="J16" s="63">
        <v>228732</v>
      </c>
      <c r="K16" s="63">
        <v>163732</v>
      </c>
      <c r="L16" s="63">
        <v>163732</v>
      </c>
      <c r="M16" s="63">
        <v>150530</v>
      </c>
      <c r="N16" s="63">
        <v>150530</v>
      </c>
      <c r="O16" s="63">
        <v>150530</v>
      </c>
      <c r="P16" s="63">
        <v>132000</v>
      </c>
      <c r="Q16" s="63">
        <v>132000</v>
      </c>
    </row>
    <row r="17" spans="2:17" ht="12">
      <c r="B17" s="16" t="s">
        <v>127</v>
      </c>
      <c r="C17" s="17" t="s">
        <v>128</v>
      </c>
      <c r="D17" s="64">
        <v>92947671</v>
      </c>
      <c r="E17" s="64" t="s">
        <v>209</v>
      </c>
      <c r="F17" s="64" t="s">
        <v>209</v>
      </c>
      <c r="G17" s="64">
        <v>22873245</v>
      </c>
      <c r="H17" s="64">
        <v>22873245</v>
      </c>
      <c r="I17" s="64">
        <v>22873245</v>
      </c>
      <c r="J17" s="64" t="s">
        <v>139</v>
      </c>
      <c r="K17" s="64">
        <v>16373245</v>
      </c>
      <c r="L17" s="64">
        <v>16373245</v>
      </c>
      <c r="M17" s="64">
        <v>15053000</v>
      </c>
      <c r="N17" s="64">
        <v>15053000</v>
      </c>
      <c r="O17" s="64">
        <v>15053000</v>
      </c>
      <c r="P17" s="64">
        <v>13200000</v>
      </c>
      <c r="Q17" s="64">
        <v>13200000</v>
      </c>
    </row>
    <row r="18" spans="2:17" ht="21">
      <c r="B18" s="19" t="s">
        <v>77</v>
      </c>
      <c r="C18" s="20" t="s">
        <v>87</v>
      </c>
      <c r="D18" s="100" t="s">
        <v>33</v>
      </c>
      <c r="E18" s="100" t="s">
        <v>33</v>
      </c>
      <c r="F18" s="100" t="s">
        <v>33</v>
      </c>
      <c r="G18" s="100" t="s">
        <v>33</v>
      </c>
      <c r="H18" s="100" t="s">
        <v>33</v>
      </c>
      <c r="I18" s="100" t="s">
        <v>33</v>
      </c>
      <c r="J18" s="100" t="s">
        <v>33</v>
      </c>
      <c r="K18" s="100" t="s">
        <v>33</v>
      </c>
      <c r="L18" s="100" t="s">
        <v>33</v>
      </c>
      <c r="M18" s="100" t="s">
        <v>33</v>
      </c>
      <c r="N18" s="100" t="s">
        <v>33</v>
      </c>
      <c r="O18" s="65">
        <v>0.23</v>
      </c>
      <c r="P18" s="65">
        <v>0.13</v>
      </c>
      <c r="Q18" s="100" t="s">
        <v>33</v>
      </c>
    </row>
    <row r="19" spans="4:18" ht="12">
      <c r="D19" s="39"/>
      <c r="E19" s="39"/>
      <c r="F19" s="105"/>
      <c r="G19" s="39"/>
      <c r="H19" s="39"/>
      <c r="I19" s="39"/>
      <c r="J19" s="39"/>
      <c r="K19" s="39"/>
      <c r="L19" s="39"/>
      <c r="M19" s="39"/>
      <c r="N19" s="39"/>
      <c r="O19" s="39"/>
      <c r="P19" s="39"/>
      <c r="Q19" s="39"/>
      <c r="R19" s="39"/>
    </row>
  </sheetData>
  <sheetProtection/>
  <hyperlinks>
    <hyperlink ref="B1" location="'Spis treści'!A1" display="Powrót do spisu treści"/>
    <hyperlink ref="C1" location="'Spis treści'!A1" display="Back to table of contents"/>
  </hyperlinks>
  <printOptions/>
  <pageMargins left="0.7" right="0.7" top="0.75" bottom="0.75" header="0.3" footer="0.3"/>
  <pageSetup horizontalDpi="600" verticalDpi="600" orientation="portrait" paperSize="9" r:id="rId1"/>
  <headerFooter>
    <oddFooter>&amp;L&amp;1#&amp;"Calibri"&amp;10&amp;K000000KLAUZULA POUFNOSCI:  BOŚ Wewnętrzne</oddFooter>
  </headerFooter>
</worksheet>
</file>

<file path=xl/worksheets/sheet3.xml><?xml version="1.0" encoding="utf-8"?>
<worksheet xmlns="http://schemas.openxmlformats.org/spreadsheetml/2006/main" xmlns:r="http://schemas.openxmlformats.org/officeDocument/2006/relationships">
  <dimension ref="B1:Q10"/>
  <sheetViews>
    <sheetView showGridLines="0" zoomScalePageLayoutView="0" workbookViewId="0" topLeftCell="A1">
      <selection activeCell="A1" sqref="A1"/>
    </sheetView>
  </sheetViews>
  <sheetFormatPr defaultColWidth="9.140625" defaultRowHeight="12.75"/>
  <cols>
    <col min="1" max="1" width="2.421875" style="0" customWidth="1"/>
    <col min="2" max="2" width="31.00390625" style="0" customWidth="1"/>
    <col min="3" max="3" width="25.140625" style="0" customWidth="1"/>
    <col min="4" max="4" width="14.421875" style="0" customWidth="1"/>
    <col min="5" max="6" width="12.57421875" style="0" customWidth="1"/>
    <col min="7" max="7" width="11.00390625" style="0" customWidth="1"/>
    <col min="8" max="8" width="10.421875" style="0" customWidth="1"/>
  </cols>
  <sheetData>
    <row r="1" spans="2:8" ht="12">
      <c r="B1" s="46" t="s">
        <v>97</v>
      </c>
      <c r="C1" s="46" t="s">
        <v>98</v>
      </c>
      <c r="D1" s="46"/>
      <c r="E1" s="46"/>
      <c r="F1" s="46"/>
      <c r="G1" s="46"/>
      <c r="H1" s="46"/>
    </row>
    <row r="3" spans="2:8" ht="13.5">
      <c r="B3" s="35" t="s">
        <v>72</v>
      </c>
      <c r="C3" s="6"/>
      <c r="D3" s="6"/>
      <c r="E3" s="6"/>
      <c r="F3" s="6"/>
      <c r="G3" s="6"/>
      <c r="H3" s="6"/>
    </row>
    <row r="4" spans="2:8" ht="12">
      <c r="B4" s="14" t="s">
        <v>75</v>
      </c>
      <c r="C4" s="11"/>
      <c r="D4" s="11"/>
      <c r="E4" s="11"/>
      <c r="F4" s="11"/>
      <c r="G4" s="11"/>
      <c r="H4" s="11"/>
    </row>
    <row r="5" spans="2:8" ht="12">
      <c r="B5" s="11"/>
      <c r="C5" s="11"/>
      <c r="D5" s="11"/>
      <c r="E5" s="11"/>
      <c r="F5" s="11"/>
      <c r="G5" s="11"/>
      <c r="H5" s="11"/>
    </row>
    <row r="6" spans="2:17" ht="30.75" customHeight="1">
      <c r="B6" s="49" t="s">
        <v>163</v>
      </c>
      <c r="C6" s="49" t="s">
        <v>164</v>
      </c>
      <c r="D6" s="50">
        <v>2018</v>
      </c>
      <c r="E6" s="50">
        <v>2017</v>
      </c>
      <c r="F6" s="50">
        <v>2016</v>
      </c>
      <c r="G6" s="50">
        <v>2015</v>
      </c>
      <c r="H6" s="50">
        <v>2014</v>
      </c>
      <c r="I6" s="50">
        <v>2013</v>
      </c>
      <c r="J6" s="50">
        <v>2012</v>
      </c>
      <c r="K6" s="50">
        <v>2011</v>
      </c>
      <c r="L6" s="50">
        <v>2010</v>
      </c>
      <c r="M6" s="50">
        <v>2009</v>
      </c>
      <c r="N6" s="50">
        <v>2008</v>
      </c>
      <c r="O6" s="50">
        <v>2007</v>
      </c>
      <c r="P6" s="50">
        <v>2006</v>
      </c>
      <c r="Q6" s="50">
        <v>2005</v>
      </c>
    </row>
    <row r="7" spans="2:17" ht="12">
      <c r="B7" s="22" t="s">
        <v>78</v>
      </c>
      <c r="C7" s="23" t="s">
        <v>88</v>
      </c>
      <c r="D7" s="93">
        <v>0.3</v>
      </c>
      <c r="E7" s="93">
        <v>0.22717302169697906</v>
      </c>
      <c r="F7" s="93">
        <v>-0.3</v>
      </c>
      <c r="G7" s="34">
        <v>-0.3</v>
      </c>
      <c r="H7" s="34">
        <v>0.3</v>
      </c>
      <c r="I7" s="34">
        <v>0.4</v>
      </c>
      <c r="J7" s="34">
        <v>0.2</v>
      </c>
      <c r="K7" s="34">
        <v>0.4</v>
      </c>
      <c r="L7" s="24">
        <v>0.5</v>
      </c>
      <c r="M7" s="24">
        <v>0.2</v>
      </c>
      <c r="N7" s="24">
        <v>0</v>
      </c>
      <c r="O7" s="24">
        <v>0.5</v>
      </c>
      <c r="P7" s="24">
        <v>0.8</v>
      </c>
      <c r="Q7" s="24">
        <v>0.6</v>
      </c>
    </row>
    <row r="8" spans="2:17" ht="21">
      <c r="B8" s="16" t="s">
        <v>184</v>
      </c>
      <c r="C8" s="17" t="s">
        <v>185</v>
      </c>
      <c r="D8" s="112">
        <f>+'Wybrane dane'!D13/'Wybrane dane'!D14*100</f>
        <v>79.79890546113283</v>
      </c>
      <c r="E8" s="18">
        <v>79.82</v>
      </c>
      <c r="F8" s="18">
        <v>74.6</v>
      </c>
      <c r="G8" s="18">
        <v>88.3</v>
      </c>
      <c r="H8" s="18">
        <v>87.8</v>
      </c>
      <c r="I8" s="18">
        <v>91.3</v>
      </c>
      <c r="J8" s="18">
        <v>94.1</v>
      </c>
      <c r="K8" s="18">
        <v>99.5</v>
      </c>
      <c r="L8" s="18">
        <v>89.9</v>
      </c>
      <c r="M8" s="18">
        <v>98.7</v>
      </c>
      <c r="N8" s="18">
        <v>84.6</v>
      </c>
      <c r="O8" s="18">
        <v>81.2</v>
      </c>
      <c r="P8" s="18">
        <v>85.5</v>
      </c>
      <c r="Q8" s="18">
        <v>99.5</v>
      </c>
    </row>
    <row r="9" spans="2:17" ht="12">
      <c r="B9" s="19" t="s">
        <v>79</v>
      </c>
      <c r="C9" s="20" t="s">
        <v>89</v>
      </c>
      <c r="D9" s="92">
        <v>17.95</v>
      </c>
      <c r="E9" s="92">
        <v>15.01</v>
      </c>
      <c r="F9" s="92">
        <v>14.28</v>
      </c>
      <c r="G9" s="60" t="s">
        <v>194</v>
      </c>
      <c r="H9" s="60" t="s">
        <v>181</v>
      </c>
      <c r="I9" s="60" t="s">
        <v>182</v>
      </c>
      <c r="J9" s="60">
        <v>15.19</v>
      </c>
      <c r="K9" s="60">
        <v>12.24</v>
      </c>
      <c r="L9" s="21">
        <v>12.4</v>
      </c>
      <c r="M9" s="21">
        <v>12.8</v>
      </c>
      <c r="N9" s="21">
        <v>12.4</v>
      </c>
      <c r="O9" s="21">
        <v>16.1</v>
      </c>
      <c r="P9" s="21">
        <v>11.5</v>
      </c>
      <c r="Q9" s="21">
        <v>11.1</v>
      </c>
    </row>
    <row r="10" ht="12">
      <c r="B10" s="75" t="s">
        <v>183</v>
      </c>
    </row>
  </sheetData>
  <sheetProtection/>
  <hyperlinks>
    <hyperlink ref="B1" location="'Spis treści'!A1" display="Powrót do spisu treści"/>
    <hyperlink ref="C1" location="'Spis treści'!A1" display="Back to table of contents"/>
  </hyperlinks>
  <printOptions/>
  <pageMargins left="0.7" right="0.7" top="0.75" bottom="0.75" header="0.3" footer="0.3"/>
  <pageSetup horizontalDpi="600" verticalDpi="600" orientation="portrait" r:id="rId1"/>
  <headerFooter>
    <oddFooter>&amp;L&amp;1#&amp;"Calibri"&amp;10&amp;K000000KLAUZULA POUFNOSCI:  BOŚ Wewnętrzne</oddFooter>
  </headerFooter>
</worksheet>
</file>

<file path=xl/worksheets/sheet4.xml><?xml version="1.0" encoding="utf-8"?>
<worksheet xmlns="http://schemas.openxmlformats.org/spreadsheetml/2006/main" xmlns:r="http://schemas.openxmlformats.org/officeDocument/2006/relationships">
  <dimension ref="B1:AQ40"/>
  <sheetViews>
    <sheetView showGridLines="0" zoomScale="90" zoomScaleNormal="90" zoomScalePageLayoutView="0" workbookViewId="0" topLeftCell="A13">
      <pane xSplit="1" topLeftCell="B1" activePane="topRight" state="frozen"/>
      <selection pane="topLeft" activeCell="A23" sqref="A23"/>
      <selection pane="topRight" activeCell="C42" sqref="C42"/>
    </sheetView>
  </sheetViews>
  <sheetFormatPr defaultColWidth="9.140625" defaultRowHeight="12.75"/>
  <cols>
    <col min="1" max="1" width="3.8515625" style="0" customWidth="1"/>
    <col min="2" max="2" width="33.421875" style="0" customWidth="1"/>
    <col min="3" max="3" width="28.140625" style="0" customWidth="1"/>
    <col min="4" max="4" width="15.8515625" style="0" customWidth="1"/>
    <col min="5" max="5" width="14.28125" style="0" customWidth="1"/>
    <col min="6" max="7" width="14.00390625" style="0" customWidth="1"/>
    <col min="8" max="8" width="12.421875" style="0" customWidth="1"/>
    <col min="9" max="9" width="10.7109375" style="0" customWidth="1"/>
    <col min="10" max="10" width="10.8515625" style="126" customWidth="1"/>
    <col min="11" max="29" width="10.7109375" style="0" customWidth="1"/>
    <col min="30" max="30" width="10.7109375" style="126" customWidth="1"/>
    <col min="31" max="39" width="10.7109375" style="0" customWidth="1"/>
    <col min="40" max="40" width="10.28125" style="0" customWidth="1"/>
  </cols>
  <sheetData>
    <row r="1" spans="2:27" ht="12">
      <c r="B1" s="46" t="s">
        <v>97</v>
      </c>
      <c r="C1" s="46" t="s">
        <v>98</v>
      </c>
      <c r="D1" s="46"/>
      <c r="E1" s="46"/>
      <c r="F1" s="104"/>
      <c r="G1" s="104"/>
      <c r="H1" s="104"/>
      <c r="I1" s="104"/>
      <c r="J1" s="119"/>
      <c r="K1" s="46"/>
      <c r="L1" s="46"/>
      <c r="M1" s="46"/>
      <c r="N1" s="46"/>
      <c r="O1" s="46"/>
      <c r="P1" s="46"/>
      <c r="Q1" s="46"/>
      <c r="R1" s="46"/>
      <c r="S1" s="46"/>
      <c r="T1" s="46"/>
      <c r="U1" s="46"/>
      <c r="V1" s="46"/>
      <c r="W1" s="46"/>
      <c r="X1" s="46"/>
      <c r="Y1" s="46"/>
      <c r="Z1" s="46"/>
      <c r="AA1" s="46"/>
    </row>
    <row r="3" spans="2:27" ht="12">
      <c r="B3" s="13" t="s">
        <v>105</v>
      </c>
      <c r="C3" s="13" t="s">
        <v>104</v>
      </c>
      <c r="D3" s="13"/>
      <c r="E3" s="13"/>
      <c r="F3" s="13"/>
      <c r="G3" s="13"/>
      <c r="H3" s="13"/>
      <c r="I3" s="13"/>
      <c r="J3" s="120"/>
      <c r="K3" s="13"/>
      <c r="L3" s="13"/>
      <c r="M3" s="13"/>
      <c r="N3" s="13"/>
      <c r="O3" s="13"/>
      <c r="P3" s="13"/>
      <c r="Q3" s="13"/>
      <c r="R3" s="13"/>
      <c r="S3" s="13"/>
      <c r="T3" s="13"/>
      <c r="U3" s="13"/>
      <c r="V3" s="13"/>
      <c r="W3" s="13"/>
      <c r="X3" s="13"/>
      <c r="Y3" s="13"/>
      <c r="Z3" s="13"/>
      <c r="AA3" s="13"/>
    </row>
    <row r="4" spans="2:40" ht="21" customHeight="1">
      <c r="B4" s="49" t="s">
        <v>0</v>
      </c>
      <c r="C4" s="49" t="s">
        <v>58</v>
      </c>
      <c r="D4" s="103" t="s">
        <v>252</v>
      </c>
      <c r="E4" s="103" t="s">
        <v>242</v>
      </c>
      <c r="F4" s="103" t="s">
        <v>237</v>
      </c>
      <c r="G4" s="103" t="s">
        <v>233</v>
      </c>
      <c r="H4" s="103" t="s">
        <v>226</v>
      </c>
      <c r="I4" s="51" t="s">
        <v>221</v>
      </c>
      <c r="J4" s="51" t="s">
        <v>219</v>
      </c>
      <c r="K4" s="51" t="s">
        <v>218</v>
      </c>
      <c r="L4" s="51" t="s">
        <v>214</v>
      </c>
      <c r="M4" s="51" t="s">
        <v>207</v>
      </c>
      <c r="N4" s="51" t="s">
        <v>203</v>
      </c>
      <c r="O4" s="51" t="s">
        <v>198</v>
      </c>
      <c r="P4" s="51" t="s">
        <v>197</v>
      </c>
      <c r="Q4" s="51" t="s">
        <v>193</v>
      </c>
      <c r="R4" s="51" t="s">
        <v>191</v>
      </c>
      <c r="S4" s="51" t="s">
        <v>187</v>
      </c>
      <c r="T4" s="51" t="s">
        <v>186</v>
      </c>
      <c r="U4" s="51" t="s">
        <v>180</v>
      </c>
      <c r="V4" s="51" t="s">
        <v>179</v>
      </c>
      <c r="W4" s="51" t="s">
        <v>175</v>
      </c>
      <c r="X4" s="51" t="s">
        <v>174</v>
      </c>
      <c r="Y4" s="51" t="s">
        <v>169</v>
      </c>
      <c r="Z4" s="51" t="s">
        <v>162</v>
      </c>
      <c r="AA4" s="51" t="s">
        <v>157</v>
      </c>
      <c r="AB4" s="51" t="s">
        <v>141</v>
      </c>
      <c r="AC4" s="51" t="s">
        <v>138</v>
      </c>
      <c r="AD4" s="51" t="s">
        <v>80</v>
      </c>
      <c r="AE4" s="51" t="s">
        <v>51</v>
      </c>
      <c r="AF4" s="51" t="s">
        <v>52</v>
      </c>
      <c r="AG4" s="51" t="s">
        <v>31</v>
      </c>
      <c r="AH4" s="51" t="s">
        <v>53</v>
      </c>
      <c r="AI4" s="51" t="s">
        <v>54</v>
      </c>
      <c r="AJ4" s="51" t="s">
        <v>55</v>
      </c>
      <c r="AK4" s="51" t="s">
        <v>14</v>
      </c>
      <c r="AL4" s="51" t="s">
        <v>76</v>
      </c>
      <c r="AM4" s="51" t="s">
        <v>81</v>
      </c>
      <c r="AN4" s="51" t="s">
        <v>82</v>
      </c>
    </row>
    <row r="5" spans="2:40" ht="12" customHeight="1">
      <c r="B5" s="22" t="s">
        <v>15</v>
      </c>
      <c r="C5" s="23" t="s">
        <v>112</v>
      </c>
      <c r="D5" s="106">
        <v>192261</v>
      </c>
      <c r="E5" s="106">
        <v>186736</v>
      </c>
      <c r="F5" s="106">
        <v>283898</v>
      </c>
      <c r="G5" s="106">
        <v>443913</v>
      </c>
      <c r="H5" s="106">
        <v>448722</v>
      </c>
      <c r="I5" s="106">
        <v>632772</v>
      </c>
      <c r="J5" s="121">
        <v>659399</v>
      </c>
      <c r="K5" s="33">
        <v>628765</v>
      </c>
      <c r="L5" s="33">
        <v>671692</v>
      </c>
      <c r="M5" s="33">
        <v>513754</v>
      </c>
      <c r="N5" s="33">
        <v>855082</v>
      </c>
      <c r="O5" s="33">
        <v>801248</v>
      </c>
      <c r="P5" s="33">
        <v>905787</v>
      </c>
      <c r="Q5" s="33">
        <v>614897</v>
      </c>
      <c r="R5" s="33">
        <v>549012</v>
      </c>
      <c r="S5" s="33">
        <v>440799</v>
      </c>
      <c r="T5" s="33">
        <v>627755</v>
      </c>
      <c r="U5" s="33">
        <v>394168</v>
      </c>
      <c r="V5" s="33">
        <v>502253</v>
      </c>
      <c r="W5" s="33">
        <v>784665</v>
      </c>
      <c r="X5" s="33">
        <v>685161</v>
      </c>
      <c r="Y5" s="33">
        <v>892566</v>
      </c>
      <c r="Z5" s="33">
        <v>603227</v>
      </c>
      <c r="AA5" s="33">
        <v>405888</v>
      </c>
      <c r="AB5" s="33">
        <v>638462</v>
      </c>
      <c r="AC5" s="33">
        <v>1049542</v>
      </c>
      <c r="AD5" s="106">
        <v>532581</v>
      </c>
      <c r="AE5" s="33">
        <v>499577</v>
      </c>
      <c r="AF5" s="33">
        <v>595770</v>
      </c>
      <c r="AG5" s="33">
        <v>469116</v>
      </c>
      <c r="AH5" s="33">
        <v>599529</v>
      </c>
      <c r="AI5" s="33">
        <v>496788</v>
      </c>
      <c r="AJ5" s="33">
        <v>364305</v>
      </c>
      <c r="AK5" s="33">
        <v>484634</v>
      </c>
      <c r="AL5" s="33">
        <v>315504</v>
      </c>
      <c r="AM5" s="33">
        <v>114199</v>
      </c>
      <c r="AN5" s="33">
        <v>200183</v>
      </c>
    </row>
    <row r="6" spans="2:40" ht="19.5" customHeight="1">
      <c r="B6" s="16" t="s">
        <v>177</v>
      </c>
      <c r="C6" s="17" t="s">
        <v>59</v>
      </c>
      <c r="D6" s="105">
        <v>175398</v>
      </c>
      <c r="E6" s="105">
        <v>196104</v>
      </c>
      <c r="F6" s="105">
        <v>170808</v>
      </c>
      <c r="G6" s="105">
        <v>149853</v>
      </c>
      <c r="H6" s="105">
        <v>304444</v>
      </c>
      <c r="I6" s="105">
        <v>375748</v>
      </c>
      <c r="J6" s="122">
        <v>277275</v>
      </c>
      <c r="K6" s="28">
        <v>476439</v>
      </c>
      <c r="L6" s="28">
        <v>183395</v>
      </c>
      <c r="M6" s="28">
        <v>154668</v>
      </c>
      <c r="N6" s="28">
        <v>241007</v>
      </c>
      <c r="O6" s="28">
        <v>249971</v>
      </c>
      <c r="P6" s="28">
        <v>386167</v>
      </c>
      <c r="Q6" s="28" t="s">
        <v>195</v>
      </c>
      <c r="R6" s="28">
        <v>375344</v>
      </c>
      <c r="S6" s="28">
        <v>517609</v>
      </c>
      <c r="T6" s="28">
        <v>432077</v>
      </c>
      <c r="U6" s="28">
        <v>346963</v>
      </c>
      <c r="V6" s="28">
        <v>459819</v>
      </c>
      <c r="W6" s="28">
        <v>279428</v>
      </c>
      <c r="X6" s="28">
        <v>119027</v>
      </c>
      <c r="Y6" s="28">
        <v>152425</v>
      </c>
      <c r="Z6" s="28">
        <v>122034</v>
      </c>
      <c r="AA6" s="28">
        <v>102865</v>
      </c>
      <c r="AB6" s="28">
        <v>99923</v>
      </c>
      <c r="AC6" s="28">
        <v>118901</v>
      </c>
      <c r="AD6" s="105">
        <v>141822</v>
      </c>
      <c r="AE6" s="28">
        <v>142872</v>
      </c>
      <c r="AF6" s="28">
        <v>219991</v>
      </c>
      <c r="AG6" s="28">
        <v>94582</v>
      </c>
      <c r="AH6" s="28">
        <v>426655</v>
      </c>
      <c r="AI6" s="28">
        <v>146225</v>
      </c>
      <c r="AJ6" s="28">
        <v>300006</v>
      </c>
      <c r="AK6" s="28">
        <v>106776</v>
      </c>
      <c r="AL6" s="28">
        <v>107221</v>
      </c>
      <c r="AM6" s="28">
        <v>126008</v>
      </c>
      <c r="AN6" s="28">
        <v>154280</v>
      </c>
    </row>
    <row r="7" spans="2:43" ht="12">
      <c r="B7" s="16" t="s">
        <v>234</v>
      </c>
      <c r="C7" s="17" t="s">
        <v>113</v>
      </c>
      <c r="D7" s="105">
        <v>125606</v>
      </c>
      <c r="E7" s="105">
        <v>87761</v>
      </c>
      <c r="F7" s="105">
        <v>99565</v>
      </c>
      <c r="G7" s="105">
        <v>130634</v>
      </c>
      <c r="H7" s="61">
        <v>0</v>
      </c>
      <c r="I7" s="61">
        <v>0</v>
      </c>
      <c r="J7" s="123">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c r="AP7" s="61"/>
      <c r="AQ7" s="61"/>
    </row>
    <row r="8" spans="2:40" ht="28.5" customHeight="1">
      <c r="B8" s="16" t="s">
        <v>16</v>
      </c>
      <c r="C8" s="17" t="s">
        <v>235</v>
      </c>
      <c r="D8" s="61">
        <v>0</v>
      </c>
      <c r="E8" s="61">
        <v>0</v>
      </c>
      <c r="F8" s="61">
        <v>0</v>
      </c>
      <c r="G8" s="61">
        <v>0</v>
      </c>
      <c r="H8" s="105">
        <v>38249</v>
      </c>
      <c r="I8" s="105">
        <v>19641</v>
      </c>
      <c r="J8" s="122">
        <v>59470</v>
      </c>
      <c r="K8" s="28">
        <v>85941</v>
      </c>
      <c r="L8" s="28">
        <v>83429</v>
      </c>
      <c r="M8" s="28">
        <v>59524</v>
      </c>
      <c r="N8" s="28">
        <v>63134</v>
      </c>
      <c r="O8" s="28">
        <v>143887</v>
      </c>
      <c r="P8" s="28">
        <v>40882</v>
      </c>
      <c r="Q8" s="28">
        <v>107182</v>
      </c>
      <c r="R8" s="28">
        <v>123359</v>
      </c>
      <c r="S8" s="28">
        <v>28902</v>
      </c>
      <c r="T8" s="28">
        <v>55841</v>
      </c>
      <c r="U8" s="28">
        <v>10096</v>
      </c>
      <c r="V8" s="28">
        <v>156239</v>
      </c>
      <c r="W8" s="28">
        <v>42262</v>
      </c>
      <c r="X8" s="28">
        <v>25058</v>
      </c>
      <c r="Y8" s="28">
        <v>7532</v>
      </c>
      <c r="Z8" s="28">
        <v>224875</v>
      </c>
      <c r="AA8" s="28">
        <v>7905</v>
      </c>
      <c r="AB8" s="28">
        <v>10605</v>
      </c>
      <c r="AC8" s="28">
        <v>25811</v>
      </c>
      <c r="AD8" s="105">
        <v>50822</v>
      </c>
      <c r="AE8" s="28">
        <v>82953</v>
      </c>
      <c r="AF8" s="28">
        <v>39450</v>
      </c>
      <c r="AG8" s="28">
        <v>6592</v>
      </c>
      <c r="AH8" s="28">
        <v>35579</v>
      </c>
      <c r="AI8" s="28">
        <v>36768</v>
      </c>
      <c r="AJ8" s="28">
        <v>46946</v>
      </c>
      <c r="AK8" s="28">
        <v>61022</v>
      </c>
      <c r="AL8" s="28">
        <v>42575</v>
      </c>
      <c r="AM8" s="28">
        <v>78263</v>
      </c>
      <c r="AN8" s="28">
        <v>1497</v>
      </c>
    </row>
    <row r="9" spans="2:40" ht="12">
      <c r="B9" s="16" t="s">
        <v>17</v>
      </c>
      <c r="C9" s="17" t="s">
        <v>114</v>
      </c>
      <c r="D9" s="61">
        <v>0</v>
      </c>
      <c r="E9" s="61">
        <v>0</v>
      </c>
      <c r="F9" s="61">
        <v>0</v>
      </c>
      <c r="G9" s="61">
        <v>0</v>
      </c>
      <c r="H9" s="105">
        <v>127984</v>
      </c>
      <c r="I9" s="105">
        <v>178424</v>
      </c>
      <c r="J9" s="122">
        <v>194075</v>
      </c>
      <c r="K9" s="28">
        <v>175503</v>
      </c>
      <c r="L9" s="28">
        <v>152867</v>
      </c>
      <c r="M9" s="28">
        <v>126915</v>
      </c>
      <c r="N9" s="28">
        <v>167507</v>
      </c>
      <c r="O9" s="28">
        <v>180119</v>
      </c>
      <c r="P9" s="28">
        <v>222351</v>
      </c>
      <c r="Q9" s="28">
        <v>206949</v>
      </c>
      <c r="R9" s="28">
        <v>229285</v>
      </c>
      <c r="S9" s="28">
        <v>180838</v>
      </c>
      <c r="T9" s="28">
        <v>227996</v>
      </c>
      <c r="U9" s="28">
        <v>214877</v>
      </c>
      <c r="V9" s="28">
        <v>210543</v>
      </c>
      <c r="W9" s="28">
        <v>173900</v>
      </c>
      <c r="X9" s="28">
        <v>114519</v>
      </c>
      <c r="Y9" s="28">
        <v>129590</v>
      </c>
      <c r="Z9" s="28">
        <v>118711</v>
      </c>
      <c r="AA9" s="28">
        <v>113546</v>
      </c>
      <c r="AB9" s="28">
        <v>99132</v>
      </c>
      <c r="AC9" s="28">
        <v>88093</v>
      </c>
      <c r="AD9" s="105">
        <v>54686</v>
      </c>
      <c r="AE9" s="28">
        <v>51076</v>
      </c>
      <c r="AF9" s="28">
        <v>42107</v>
      </c>
      <c r="AG9" s="28">
        <v>56646</v>
      </c>
      <c r="AH9" s="28">
        <v>104206</v>
      </c>
      <c r="AI9" s="28">
        <v>11301</v>
      </c>
      <c r="AJ9" s="28">
        <v>16793</v>
      </c>
      <c r="AK9" s="28">
        <v>4059</v>
      </c>
      <c r="AL9" s="28">
        <v>19857</v>
      </c>
      <c r="AM9" s="28">
        <v>7682</v>
      </c>
      <c r="AN9" s="28">
        <v>8577</v>
      </c>
    </row>
    <row r="10" spans="2:40" ht="12">
      <c r="B10" s="16" t="s">
        <v>83</v>
      </c>
      <c r="C10" s="17" t="s">
        <v>90</v>
      </c>
      <c r="D10" s="61">
        <v>0</v>
      </c>
      <c r="E10" s="61">
        <v>0</v>
      </c>
      <c r="F10" s="105">
        <v>4306</v>
      </c>
      <c r="G10" s="105">
        <v>261</v>
      </c>
      <c r="H10" s="105">
        <v>92</v>
      </c>
      <c r="I10" s="105">
        <v>4722</v>
      </c>
      <c r="J10" s="122">
        <v>5430</v>
      </c>
      <c r="K10" s="28">
        <v>177</v>
      </c>
      <c r="L10" s="28">
        <v>1306</v>
      </c>
      <c r="M10" s="28">
        <v>4840</v>
      </c>
      <c r="N10" s="28">
        <v>0</v>
      </c>
      <c r="O10" s="28">
        <v>0</v>
      </c>
      <c r="P10" s="28">
        <v>11559</v>
      </c>
      <c r="Q10" s="28">
        <v>11557</v>
      </c>
      <c r="R10" s="28">
        <v>11163</v>
      </c>
      <c r="S10" s="28">
        <v>10980</v>
      </c>
      <c r="T10" s="28">
        <v>21305</v>
      </c>
      <c r="U10" s="28">
        <v>21823</v>
      </c>
      <c r="V10" s="28">
        <v>20453</v>
      </c>
      <c r="W10" s="28">
        <v>19587</v>
      </c>
      <c r="X10" s="28">
        <v>28494</v>
      </c>
      <c r="Y10" s="28">
        <v>27146</v>
      </c>
      <c r="Z10" s="28">
        <v>25539</v>
      </c>
      <c r="AA10" s="28">
        <v>24804</v>
      </c>
      <c r="AB10" s="28">
        <v>35632</v>
      </c>
      <c r="AC10" s="28">
        <v>36317</v>
      </c>
      <c r="AD10" s="105">
        <v>32146</v>
      </c>
      <c r="AE10" s="28">
        <v>26459</v>
      </c>
      <c r="AF10" s="26"/>
      <c r="AG10" s="26" t="s">
        <v>33</v>
      </c>
      <c r="AH10" s="26"/>
      <c r="AI10" s="26"/>
      <c r="AJ10" s="26"/>
      <c r="AK10" s="26"/>
      <c r="AL10" s="26"/>
      <c r="AM10" s="26"/>
      <c r="AN10" s="26"/>
    </row>
    <row r="11" spans="2:40" ht="12">
      <c r="B11" s="16" t="s">
        <v>243</v>
      </c>
      <c r="C11" s="17" t="s">
        <v>115</v>
      </c>
      <c r="D11" s="105">
        <v>11777561</v>
      </c>
      <c r="E11" s="105">
        <v>11809527</v>
      </c>
      <c r="F11" s="105">
        <v>11861006</v>
      </c>
      <c r="G11" s="105">
        <v>11894958</v>
      </c>
      <c r="H11" s="105">
        <v>12026384</v>
      </c>
      <c r="I11" s="105">
        <v>12343773</v>
      </c>
      <c r="J11" s="122">
        <v>12721947</v>
      </c>
      <c r="K11" s="28">
        <v>13014398</v>
      </c>
      <c r="L11" s="28">
        <v>13556904</v>
      </c>
      <c r="M11" s="28">
        <v>13965259</v>
      </c>
      <c r="N11" s="28">
        <v>14069179</v>
      </c>
      <c r="O11" s="28">
        <v>14287684</v>
      </c>
      <c r="P11" s="28">
        <v>14273647</v>
      </c>
      <c r="Q11" s="28">
        <v>14343558</v>
      </c>
      <c r="R11" s="28">
        <v>13600521</v>
      </c>
      <c r="S11" s="28">
        <v>13206963</v>
      </c>
      <c r="T11" s="28">
        <v>12629838</v>
      </c>
      <c r="U11" s="28">
        <v>12489421</v>
      </c>
      <c r="V11" s="28">
        <v>12280799</v>
      </c>
      <c r="W11" s="28">
        <v>11988819</v>
      </c>
      <c r="X11" s="28">
        <v>12107653</v>
      </c>
      <c r="Y11" s="28">
        <v>12054541</v>
      </c>
      <c r="Z11" s="28">
        <v>11719651</v>
      </c>
      <c r="AA11" s="28" t="s">
        <v>159</v>
      </c>
      <c r="AB11" s="28" t="s">
        <v>155</v>
      </c>
      <c r="AC11" s="28">
        <v>11122492</v>
      </c>
      <c r="AD11" s="105">
        <v>11028032</v>
      </c>
      <c r="AE11" s="28">
        <v>11146743</v>
      </c>
      <c r="AF11" s="28">
        <v>11079794</v>
      </c>
      <c r="AG11" s="28">
        <v>11352492</v>
      </c>
      <c r="AH11" s="28">
        <v>11497635</v>
      </c>
      <c r="AI11" s="28">
        <v>11162399</v>
      </c>
      <c r="AJ11" s="28">
        <v>10832781</v>
      </c>
      <c r="AK11" s="28">
        <v>10956947</v>
      </c>
      <c r="AL11" s="28">
        <v>10214422</v>
      </c>
      <c r="AM11" s="28">
        <v>9817027</v>
      </c>
      <c r="AN11" s="28">
        <v>9250935</v>
      </c>
    </row>
    <row r="12" spans="2:40" ht="12">
      <c r="B12" s="16" t="s">
        <v>224</v>
      </c>
      <c r="C12" s="99" t="s">
        <v>229</v>
      </c>
      <c r="D12" s="105">
        <v>11676385</v>
      </c>
      <c r="E12" s="105">
        <v>11704874</v>
      </c>
      <c r="F12" s="105">
        <v>11745459</v>
      </c>
      <c r="G12" s="105">
        <v>11776501</v>
      </c>
      <c r="H12" s="105">
        <v>11910826</v>
      </c>
      <c r="I12" s="61">
        <v>0</v>
      </c>
      <c r="J12" s="123">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row>
    <row r="13" spans="2:40" ht="21">
      <c r="B13" s="16" t="s">
        <v>225</v>
      </c>
      <c r="C13" s="99" t="s">
        <v>230</v>
      </c>
      <c r="D13" s="105">
        <v>101176</v>
      </c>
      <c r="E13" s="105">
        <v>104653</v>
      </c>
      <c r="F13" s="105">
        <v>115547</v>
      </c>
      <c r="G13" s="105">
        <v>118457</v>
      </c>
      <c r="H13" s="105">
        <v>115558</v>
      </c>
      <c r="I13" s="61">
        <v>0</v>
      </c>
      <c r="J13" s="123">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0</v>
      </c>
      <c r="AB13" s="61">
        <v>0</v>
      </c>
      <c r="AC13" s="61">
        <v>0</v>
      </c>
      <c r="AD13" s="61">
        <v>0</v>
      </c>
      <c r="AE13" s="61">
        <v>0</v>
      </c>
      <c r="AF13" s="61">
        <v>0</v>
      </c>
      <c r="AG13" s="61">
        <v>0</v>
      </c>
      <c r="AH13" s="61">
        <v>0</v>
      </c>
      <c r="AI13" s="61">
        <v>0</v>
      </c>
      <c r="AJ13" s="61">
        <v>0</v>
      </c>
      <c r="AK13" s="61">
        <v>0</v>
      </c>
      <c r="AL13" s="61">
        <v>0</v>
      </c>
      <c r="AM13" s="61">
        <v>0</v>
      </c>
      <c r="AN13" s="61">
        <v>0</v>
      </c>
    </row>
    <row r="14" spans="2:40" ht="22.5" customHeight="1">
      <c r="B14" s="16" t="s">
        <v>18</v>
      </c>
      <c r="C14" s="17" t="s">
        <v>91</v>
      </c>
      <c r="D14" s="105">
        <v>5632299</v>
      </c>
      <c r="E14" s="105">
        <v>5476293</v>
      </c>
      <c r="F14" s="105">
        <v>5517144</v>
      </c>
      <c r="G14" s="105">
        <v>6415094</v>
      </c>
      <c r="H14" s="105">
        <v>5984138</v>
      </c>
      <c r="I14" s="105">
        <v>5539720</v>
      </c>
      <c r="J14" s="122">
        <v>5116627</v>
      </c>
      <c r="K14" s="28">
        <v>5093252</v>
      </c>
      <c r="L14" s="28">
        <v>5232538</v>
      </c>
      <c r="M14" s="28">
        <v>5419369</v>
      </c>
      <c r="N14" s="28">
        <v>5065486</v>
      </c>
      <c r="O14" s="28">
        <v>5054491</v>
      </c>
      <c r="P14" s="28">
        <v>5749902</v>
      </c>
      <c r="Q14" s="28">
        <v>5000538</v>
      </c>
      <c r="R14" s="28">
        <v>4407737</v>
      </c>
      <c r="S14" s="28">
        <v>4993558</v>
      </c>
      <c r="T14" s="28">
        <v>5106994</v>
      </c>
      <c r="U14" s="28">
        <v>5698555</v>
      </c>
      <c r="V14" s="28">
        <v>4850622</v>
      </c>
      <c r="W14" s="28">
        <v>5698995</v>
      </c>
      <c r="X14" s="28">
        <v>5735067</v>
      </c>
      <c r="Y14" s="28">
        <v>4692862</v>
      </c>
      <c r="Z14" s="28">
        <v>4681220</v>
      </c>
      <c r="AA14" s="28" t="s">
        <v>160</v>
      </c>
      <c r="AB14" s="28" t="s">
        <v>156</v>
      </c>
      <c r="AC14" s="28">
        <v>3937399</v>
      </c>
      <c r="AD14" s="105">
        <v>4127090</v>
      </c>
      <c r="AE14" s="28">
        <v>3649975</v>
      </c>
      <c r="AF14" s="28">
        <v>3185865</v>
      </c>
      <c r="AG14" s="28" t="s">
        <v>140</v>
      </c>
      <c r="AH14" s="28">
        <v>2570903</v>
      </c>
      <c r="AI14" s="28">
        <v>2496474</v>
      </c>
      <c r="AJ14" s="28">
        <v>3534883</v>
      </c>
      <c r="AK14" s="28">
        <v>3192667</v>
      </c>
      <c r="AL14" s="28">
        <v>2793801</v>
      </c>
      <c r="AM14" s="28">
        <v>2428806</v>
      </c>
      <c r="AN14" s="28">
        <v>3196310</v>
      </c>
    </row>
    <row r="15" spans="2:40" ht="12">
      <c r="B15" s="16" t="s">
        <v>19</v>
      </c>
      <c r="C15" s="17" t="s">
        <v>60</v>
      </c>
      <c r="D15" s="61">
        <v>0</v>
      </c>
      <c r="E15" s="61">
        <v>0</v>
      </c>
      <c r="F15" s="61">
        <v>0</v>
      </c>
      <c r="G15" s="61">
        <v>0</v>
      </c>
      <c r="H15" s="61">
        <v>0</v>
      </c>
      <c r="I15" s="61">
        <v>0</v>
      </c>
      <c r="J15" s="123">
        <v>0</v>
      </c>
      <c r="K15" s="61">
        <v>0</v>
      </c>
      <c r="L15" s="61">
        <v>0</v>
      </c>
      <c r="M15" s="61">
        <v>0</v>
      </c>
      <c r="N15" s="61">
        <v>0</v>
      </c>
      <c r="O15" s="61">
        <v>0</v>
      </c>
      <c r="P15" s="61">
        <v>0</v>
      </c>
      <c r="Q15" s="61">
        <v>0</v>
      </c>
      <c r="R15" s="61">
        <v>0</v>
      </c>
      <c r="S15" s="61">
        <v>0</v>
      </c>
      <c r="T15" s="61">
        <v>0</v>
      </c>
      <c r="U15" s="61">
        <v>0</v>
      </c>
      <c r="V15" s="28">
        <v>22830</v>
      </c>
      <c r="W15" s="61">
        <v>0</v>
      </c>
      <c r="X15" s="61">
        <v>0</v>
      </c>
      <c r="Y15" s="61">
        <v>0</v>
      </c>
      <c r="Z15" s="61">
        <v>0</v>
      </c>
      <c r="AA15" s="61">
        <v>0</v>
      </c>
      <c r="AB15" s="28">
        <v>52298</v>
      </c>
      <c r="AC15" s="61">
        <v>0</v>
      </c>
      <c r="AD15" s="61">
        <v>0</v>
      </c>
      <c r="AE15" s="61">
        <v>0</v>
      </c>
      <c r="AF15" s="28">
        <v>118759</v>
      </c>
      <c r="AG15" s="61">
        <v>0</v>
      </c>
      <c r="AH15" s="28">
        <v>740635</v>
      </c>
      <c r="AI15" s="28">
        <v>393564</v>
      </c>
      <c r="AJ15" s="61">
        <v>0</v>
      </c>
      <c r="AK15" s="61">
        <v>0</v>
      </c>
      <c r="AL15" s="28">
        <v>512720</v>
      </c>
      <c r="AM15" s="28">
        <v>216209</v>
      </c>
      <c r="AN15" s="28">
        <v>132010</v>
      </c>
    </row>
    <row r="16" spans="2:40" ht="12">
      <c r="B16" s="16" t="s">
        <v>32</v>
      </c>
      <c r="C16" s="17" t="s">
        <v>61</v>
      </c>
      <c r="D16" s="61">
        <v>0</v>
      </c>
      <c r="E16" s="61">
        <v>0</v>
      </c>
      <c r="F16" s="61">
        <v>0</v>
      </c>
      <c r="G16" s="61">
        <v>0</v>
      </c>
      <c r="H16" s="61">
        <v>0</v>
      </c>
      <c r="I16" s="61">
        <v>0</v>
      </c>
      <c r="J16" s="123">
        <v>0</v>
      </c>
      <c r="K16" s="61">
        <v>0</v>
      </c>
      <c r="L16" s="61">
        <v>0</v>
      </c>
      <c r="M16" s="61">
        <v>0</v>
      </c>
      <c r="N16" s="61">
        <v>0</v>
      </c>
      <c r="O16" s="61">
        <v>0</v>
      </c>
      <c r="P16" s="61">
        <v>0</v>
      </c>
      <c r="Q16" s="61">
        <v>0</v>
      </c>
      <c r="R16" s="28">
        <v>50</v>
      </c>
      <c r="S16" s="28">
        <v>50</v>
      </c>
      <c r="T16" s="28">
        <v>50</v>
      </c>
      <c r="U16" s="61">
        <v>0</v>
      </c>
      <c r="V16" s="26">
        <v>168513</v>
      </c>
      <c r="W16" s="61">
        <v>0</v>
      </c>
      <c r="X16" s="61">
        <v>0</v>
      </c>
      <c r="Y16" s="28">
        <v>171251</v>
      </c>
      <c r="Z16" s="61">
        <v>0</v>
      </c>
      <c r="AA16" s="61">
        <v>0</v>
      </c>
      <c r="AB16" s="61">
        <v>0</v>
      </c>
      <c r="AC16" s="61">
        <v>0</v>
      </c>
      <c r="AD16" s="61">
        <v>0</v>
      </c>
      <c r="AE16" s="61">
        <v>0</v>
      </c>
      <c r="AF16" s="61">
        <v>0</v>
      </c>
      <c r="AG16" s="61">
        <v>0</v>
      </c>
      <c r="AH16" s="28">
        <v>22830</v>
      </c>
      <c r="AI16" s="28">
        <v>22830</v>
      </c>
      <c r="AJ16" s="28">
        <v>22830</v>
      </c>
      <c r="AK16" s="28">
        <v>22830</v>
      </c>
      <c r="AL16" s="61">
        <v>0</v>
      </c>
      <c r="AM16" s="61">
        <v>0</v>
      </c>
      <c r="AN16" s="61">
        <v>0</v>
      </c>
    </row>
    <row r="17" spans="2:40" ht="21" customHeight="1">
      <c r="B17" s="16" t="s">
        <v>56</v>
      </c>
      <c r="C17" s="17" t="s">
        <v>117</v>
      </c>
      <c r="D17" s="61">
        <v>0</v>
      </c>
      <c r="E17" s="61">
        <v>0</v>
      </c>
      <c r="F17" s="61">
        <v>0</v>
      </c>
      <c r="G17" s="61">
        <v>0</v>
      </c>
      <c r="H17" s="61">
        <v>0</v>
      </c>
      <c r="I17" s="61">
        <v>0</v>
      </c>
      <c r="J17" s="123">
        <v>0</v>
      </c>
      <c r="K17" s="61">
        <v>0</v>
      </c>
      <c r="L17" s="61">
        <v>0</v>
      </c>
      <c r="M17" s="61">
        <v>0</v>
      </c>
      <c r="N17" s="61">
        <v>0</v>
      </c>
      <c r="O17" s="61">
        <v>0</v>
      </c>
      <c r="P17" s="61">
        <v>0</v>
      </c>
      <c r="Q17" s="61">
        <v>0</v>
      </c>
      <c r="R17" s="61">
        <v>0</v>
      </c>
      <c r="S17" s="61">
        <v>0</v>
      </c>
      <c r="T17" s="61">
        <v>0</v>
      </c>
      <c r="U17" s="61">
        <v>0</v>
      </c>
      <c r="V17" s="28">
        <v>133657</v>
      </c>
      <c r="W17" s="28">
        <v>22830</v>
      </c>
      <c r="X17" s="28">
        <v>22830</v>
      </c>
      <c r="Y17" s="28">
        <v>116741</v>
      </c>
      <c r="Z17" s="28">
        <v>22830</v>
      </c>
      <c r="AA17" s="28">
        <v>22830</v>
      </c>
      <c r="AB17" s="28">
        <v>22830</v>
      </c>
      <c r="AC17" s="28">
        <v>22830</v>
      </c>
      <c r="AD17" s="105">
        <v>22830</v>
      </c>
      <c r="AE17" s="28">
        <v>22830</v>
      </c>
      <c r="AF17" s="28">
        <v>22830</v>
      </c>
      <c r="AG17" s="28">
        <v>22830</v>
      </c>
      <c r="AH17" s="61">
        <v>0</v>
      </c>
      <c r="AI17" s="61">
        <v>0</v>
      </c>
      <c r="AJ17" s="61">
        <v>0</v>
      </c>
      <c r="AK17" s="61">
        <v>0</v>
      </c>
      <c r="AL17" s="61">
        <v>0</v>
      </c>
      <c r="AM17" s="61">
        <v>0</v>
      </c>
      <c r="AN17" s="61">
        <v>0</v>
      </c>
    </row>
    <row r="18" spans="2:40" ht="12">
      <c r="B18" s="16" t="s">
        <v>20</v>
      </c>
      <c r="C18" s="17" t="s">
        <v>62</v>
      </c>
      <c r="D18" s="105">
        <v>117160</v>
      </c>
      <c r="E18" s="105">
        <v>120050</v>
      </c>
      <c r="F18" s="105">
        <v>120326</v>
      </c>
      <c r="G18" s="105">
        <v>120715</v>
      </c>
      <c r="H18" s="105">
        <v>117286</v>
      </c>
      <c r="I18" s="105">
        <v>121328</v>
      </c>
      <c r="J18" s="122">
        <v>118549</v>
      </c>
      <c r="K18" s="28">
        <v>122882</v>
      </c>
      <c r="L18" s="28">
        <v>126335</v>
      </c>
      <c r="M18" s="28">
        <v>131310</v>
      </c>
      <c r="N18" s="28">
        <v>132023</v>
      </c>
      <c r="O18" s="28">
        <v>136545</v>
      </c>
      <c r="P18" s="28">
        <v>140744</v>
      </c>
      <c r="Q18" s="28">
        <v>147610</v>
      </c>
      <c r="R18" s="28">
        <v>148794</v>
      </c>
      <c r="S18" s="28">
        <v>152879</v>
      </c>
      <c r="T18" s="28">
        <v>158377</v>
      </c>
      <c r="U18" s="28">
        <v>164898</v>
      </c>
      <c r="V18" s="28">
        <v>20859</v>
      </c>
      <c r="W18" s="28">
        <v>169909</v>
      </c>
      <c r="X18" s="28">
        <v>169285</v>
      </c>
      <c r="Y18" s="28">
        <v>37480</v>
      </c>
      <c r="Z18" s="28">
        <v>168797</v>
      </c>
      <c r="AA18" s="28">
        <v>168055</v>
      </c>
      <c r="AB18" s="28">
        <v>167270</v>
      </c>
      <c r="AC18" s="28">
        <v>169649</v>
      </c>
      <c r="AD18" s="105">
        <v>160136</v>
      </c>
      <c r="AE18" s="28">
        <v>126609</v>
      </c>
      <c r="AF18" s="28">
        <v>122585</v>
      </c>
      <c r="AG18" s="28">
        <v>119870</v>
      </c>
      <c r="AH18" s="28">
        <v>113294</v>
      </c>
      <c r="AI18" s="28">
        <v>104456</v>
      </c>
      <c r="AJ18" s="28">
        <v>100499</v>
      </c>
      <c r="AK18" s="28">
        <v>95188</v>
      </c>
      <c r="AL18" s="28">
        <v>86864</v>
      </c>
      <c r="AM18" s="28">
        <v>77513</v>
      </c>
      <c r="AN18" s="28">
        <v>72937</v>
      </c>
    </row>
    <row r="19" spans="2:40" ht="12">
      <c r="B19" s="16" t="s">
        <v>21</v>
      </c>
      <c r="C19" s="17" t="s">
        <v>116</v>
      </c>
      <c r="D19" s="105">
        <v>68298</v>
      </c>
      <c r="E19" s="105">
        <v>68396</v>
      </c>
      <c r="F19" s="105">
        <v>69856</v>
      </c>
      <c r="G19" s="105">
        <v>67788</v>
      </c>
      <c r="H19" s="105">
        <v>70568</v>
      </c>
      <c r="I19" s="105">
        <v>72720</v>
      </c>
      <c r="J19" s="122">
        <v>69982</v>
      </c>
      <c r="K19" s="28">
        <v>69727</v>
      </c>
      <c r="L19" s="28">
        <v>72142</v>
      </c>
      <c r="M19" s="28">
        <v>81723</v>
      </c>
      <c r="N19" s="28">
        <v>84726</v>
      </c>
      <c r="O19" s="28">
        <v>87722</v>
      </c>
      <c r="P19" s="28">
        <v>90323</v>
      </c>
      <c r="Q19" s="28">
        <v>89411</v>
      </c>
      <c r="R19" s="28">
        <v>96258</v>
      </c>
      <c r="S19" s="28">
        <v>96105</v>
      </c>
      <c r="T19" s="28">
        <v>126852</v>
      </c>
      <c r="U19" s="28">
        <v>132023</v>
      </c>
      <c r="V19" s="28"/>
      <c r="W19" s="28">
        <v>132201</v>
      </c>
      <c r="X19" s="28">
        <v>114396</v>
      </c>
      <c r="Y19" s="28">
        <v>6363</v>
      </c>
      <c r="Z19" s="28">
        <v>111544</v>
      </c>
      <c r="AA19" s="28">
        <v>112156</v>
      </c>
      <c r="AB19" s="28">
        <v>117370</v>
      </c>
      <c r="AC19" s="28">
        <v>116698</v>
      </c>
      <c r="AD19" s="105">
        <v>117596</v>
      </c>
      <c r="AE19" s="28">
        <v>121639</v>
      </c>
      <c r="AF19" s="28">
        <v>124179</v>
      </c>
      <c r="AG19" s="28">
        <v>128610</v>
      </c>
      <c r="AH19" s="28">
        <v>124068</v>
      </c>
      <c r="AI19" s="28">
        <v>126697</v>
      </c>
      <c r="AJ19" s="28">
        <v>128126</v>
      </c>
      <c r="AK19" s="28">
        <v>126844</v>
      </c>
      <c r="AL19" s="28">
        <v>124083</v>
      </c>
      <c r="AM19" s="28">
        <v>106810</v>
      </c>
      <c r="AN19" s="28">
        <v>107259</v>
      </c>
    </row>
    <row r="20" spans="2:40" ht="12">
      <c r="B20" s="16" t="s">
        <v>253</v>
      </c>
      <c r="C20" s="17" t="s">
        <v>256</v>
      </c>
      <c r="D20" s="105">
        <v>69551</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row>
    <row r="21" spans="2:40" ht="12">
      <c r="B21" s="16" t="s">
        <v>22</v>
      </c>
      <c r="C21" s="17" t="s">
        <v>92</v>
      </c>
      <c r="D21" s="105">
        <v>97419</v>
      </c>
      <c r="E21" s="105">
        <v>99867</v>
      </c>
      <c r="F21" s="105">
        <v>88516</v>
      </c>
      <c r="G21" s="105">
        <v>100118</v>
      </c>
      <c r="H21" s="105">
        <v>85847</v>
      </c>
      <c r="I21" s="105">
        <v>76165</v>
      </c>
      <c r="J21" s="122">
        <v>63651</v>
      </c>
      <c r="K21" s="28">
        <v>65578</v>
      </c>
      <c r="L21" s="28">
        <v>69640</v>
      </c>
      <c r="M21" s="28">
        <v>73371</v>
      </c>
      <c r="N21" s="28">
        <v>50042</v>
      </c>
      <c r="O21" s="28" t="s">
        <v>199</v>
      </c>
      <c r="P21" s="28">
        <v>51825</v>
      </c>
      <c r="Q21" s="28">
        <v>49683</v>
      </c>
      <c r="R21" s="28">
        <v>38286</v>
      </c>
      <c r="S21" s="28">
        <v>37861</v>
      </c>
      <c r="T21" s="28">
        <v>26261</v>
      </c>
      <c r="U21" s="28">
        <v>29882</v>
      </c>
      <c r="V21" s="28">
        <v>20859</v>
      </c>
      <c r="W21" s="28">
        <v>24399</v>
      </c>
      <c r="X21" s="28">
        <v>35153</v>
      </c>
      <c r="Y21" s="28">
        <v>31117</v>
      </c>
      <c r="Z21" s="28">
        <v>31139</v>
      </c>
      <c r="AA21" s="28">
        <v>27833</v>
      </c>
      <c r="AB21" s="28">
        <v>33783</v>
      </c>
      <c r="AC21" s="28">
        <v>32614</v>
      </c>
      <c r="AD21" s="105">
        <v>25417</v>
      </c>
      <c r="AE21" s="28">
        <v>28699</v>
      </c>
      <c r="AF21" s="28">
        <v>24724</v>
      </c>
      <c r="AG21" s="28">
        <v>30298</v>
      </c>
      <c r="AH21" s="28">
        <v>24720</v>
      </c>
      <c r="AI21" s="28">
        <v>25355</v>
      </c>
      <c r="AJ21" s="28">
        <v>31095</v>
      </c>
      <c r="AK21" s="28">
        <v>32012</v>
      </c>
      <c r="AL21" s="28">
        <v>26225</v>
      </c>
      <c r="AM21" s="28">
        <v>33711</v>
      </c>
      <c r="AN21" s="28">
        <v>42307</v>
      </c>
    </row>
    <row r="22" spans="2:40" ht="12">
      <c r="B22" s="16" t="s">
        <v>23</v>
      </c>
      <c r="C22" s="17" t="s">
        <v>63</v>
      </c>
      <c r="D22" s="105">
        <v>200227</v>
      </c>
      <c r="E22" s="105">
        <v>206291</v>
      </c>
      <c r="F22" s="105">
        <v>181923</v>
      </c>
      <c r="G22" s="105">
        <v>231503</v>
      </c>
      <c r="H22" s="105">
        <v>207673</v>
      </c>
      <c r="I22" s="105">
        <v>311707</v>
      </c>
      <c r="J22" s="122">
        <v>212594</v>
      </c>
      <c r="K22" s="28">
        <v>175837</v>
      </c>
      <c r="L22" s="28">
        <v>224106</v>
      </c>
      <c r="M22" s="28">
        <v>298756</v>
      </c>
      <c r="N22" s="28">
        <v>275518</v>
      </c>
      <c r="O22" s="28" t="s">
        <v>200</v>
      </c>
      <c r="P22" s="28">
        <v>195827</v>
      </c>
      <c r="Q22" s="28">
        <v>191667</v>
      </c>
      <c r="R22" s="28">
        <v>195761</v>
      </c>
      <c r="S22" s="28">
        <v>217579</v>
      </c>
      <c r="T22" s="28">
        <v>158686</v>
      </c>
      <c r="U22" s="28">
        <v>169203</v>
      </c>
      <c r="V22" s="28">
        <v>220575</v>
      </c>
      <c r="W22" s="28">
        <v>186995</v>
      </c>
      <c r="X22" s="28">
        <v>178007</v>
      </c>
      <c r="Y22" s="28">
        <v>135542</v>
      </c>
      <c r="Z22" s="28">
        <v>169215</v>
      </c>
      <c r="AA22" s="28">
        <v>181382</v>
      </c>
      <c r="AB22" s="28">
        <v>134067</v>
      </c>
      <c r="AC22" s="28">
        <v>146193</v>
      </c>
      <c r="AD22" s="105">
        <v>128704</v>
      </c>
      <c r="AE22" s="28">
        <v>122042</v>
      </c>
      <c r="AF22" s="28">
        <v>152600</v>
      </c>
      <c r="AG22" s="28">
        <v>105342</v>
      </c>
      <c r="AH22" s="28">
        <v>163465</v>
      </c>
      <c r="AI22" s="28">
        <v>104249</v>
      </c>
      <c r="AJ22" s="28">
        <v>123771</v>
      </c>
      <c r="AK22" s="28">
        <v>97208</v>
      </c>
      <c r="AL22" s="28">
        <v>129123</v>
      </c>
      <c r="AM22" s="28">
        <v>119258</v>
      </c>
      <c r="AN22" s="28">
        <v>128025</v>
      </c>
    </row>
    <row r="23" spans="2:40" ht="12">
      <c r="B23" s="36" t="s">
        <v>24</v>
      </c>
      <c r="C23" s="37" t="s">
        <v>64</v>
      </c>
      <c r="D23" s="107">
        <v>18455780</v>
      </c>
      <c r="E23" s="107">
        <f>SUM(E5:E22)-E12-E13</f>
        <v>18251025</v>
      </c>
      <c r="F23" s="107">
        <v>18397348</v>
      </c>
      <c r="G23" s="38">
        <v>19554837</v>
      </c>
      <c r="H23" s="38">
        <v>19411387</v>
      </c>
      <c r="I23" s="38">
        <v>19676720</v>
      </c>
      <c r="J23" s="124">
        <v>19498999</v>
      </c>
      <c r="K23" s="38">
        <v>19908499</v>
      </c>
      <c r="L23" s="38">
        <v>20374354</v>
      </c>
      <c r="M23" s="38">
        <v>20829489</v>
      </c>
      <c r="N23" s="38">
        <v>21003704</v>
      </c>
      <c r="O23" s="38">
        <v>21146877</v>
      </c>
      <c r="P23" s="38">
        <v>22069014</v>
      </c>
      <c r="Q23" s="38">
        <v>20921772</v>
      </c>
      <c r="R23" s="38">
        <v>19775570</v>
      </c>
      <c r="S23" s="38">
        <v>19884123</v>
      </c>
      <c r="T23" s="38">
        <v>19572032</v>
      </c>
      <c r="U23" s="38">
        <v>19671909</v>
      </c>
      <c r="V23" s="38">
        <v>19047162</v>
      </c>
      <c r="W23" s="38">
        <v>19523990</v>
      </c>
      <c r="X23" s="38">
        <v>19334650</v>
      </c>
      <c r="Y23" s="38">
        <v>18417676</v>
      </c>
      <c r="Z23" s="38">
        <v>17998782</v>
      </c>
      <c r="AA23" s="38">
        <v>17626333</v>
      </c>
      <c r="AB23" s="38">
        <v>17683722</v>
      </c>
      <c r="AC23" s="38">
        <v>16866539</v>
      </c>
      <c r="AD23" s="107">
        <v>16421862</v>
      </c>
      <c r="AE23" s="38">
        <v>15995015</v>
      </c>
      <c r="AF23" s="38">
        <v>15728654</v>
      </c>
      <c r="AG23" s="38">
        <v>15637117</v>
      </c>
      <c r="AH23" s="38">
        <v>16423519</v>
      </c>
      <c r="AI23" s="38">
        <v>15127106</v>
      </c>
      <c r="AJ23" s="38">
        <v>15502035</v>
      </c>
      <c r="AK23" s="38">
        <v>15180187</v>
      </c>
      <c r="AL23" s="38">
        <v>14372395</v>
      </c>
      <c r="AM23" s="38">
        <v>13125486</v>
      </c>
      <c r="AN23" s="38">
        <v>13294320</v>
      </c>
    </row>
    <row r="24" spans="2:41" ht="12">
      <c r="B24" s="12"/>
      <c r="C24" s="12"/>
      <c r="D24" s="127"/>
      <c r="E24" s="12"/>
      <c r="F24" s="12"/>
      <c r="G24" s="12"/>
      <c r="H24" s="12"/>
      <c r="I24" s="12"/>
      <c r="J24" s="125"/>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2:30" ht="12">
      <c r="B25" s="13" t="s">
        <v>105</v>
      </c>
      <c r="C25" s="13" t="s">
        <v>104</v>
      </c>
      <c r="F25" s="13"/>
      <c r="G25" s="13"/>
      <c r="I25" s="13"/>
      <c r="J25" s="120"/>
      <c r="K25" s="13"/>
      <c r="L25" s="13"/>
      <c r="M25" s="13"/>
      <c r="N25" s="13"/>
      <c r="O25" s="13"/>
      <c r="P25" s="13"/>
      <c r="Q25" s="13"/>
      <c r="R25" s="13"/>
      <c r="S25" s="13"/>
      <c r="T25" s="13"/>
      <c r="U25" s="13"/>
      <c r="V25" s="13"/>
      <c r="W25" s="13"/>
      <c r="X25" s="13"/>
      <c r="Y25" s="13"/>
      <c r="Z25" s="13"/>
      <c r="AA25" s="13"/>
      <c r="AD25"/>
    </row>
    <row r="26" spans="2:40" ht="19.5" customHeight="1">
      <c r="B26" s="49" t="s">
        <v>0</v>
      </c>
      <c r="C26" s="49" t="s">
        <v>58</v>
      </c>
      <c r="D26" s="103" t="s">
        <v>252</v>
      </c>
      <c r="E26" s="103" t="s">
        <v>242</v>
      </c>
      <c r="F26" s="103" t="s">
        <v>237</v>
      </c>
      <c r="G26" s="103" t="s">
        <v>233</v>
      </c>
      <c r="H26" s="103" t="s">
        <v>226</v>
      </c>
      <c r="I26" s="51" t="s">
        <v>221</v>
      </c>
      <c r="J26" s="51" t="s">
        <v>219</v>
      </c>
      <c r="K26" s="51" t="s">
        <v>218</v>
      </c>
      <c r="L26" s="51" t="s">
        <v>214</v>
      </c>
      <c r="M26" s="51" t="s">
        <v>207</v>
      </c>
      <c r="N26" s="51" t="s">
        <v>203</v>
      </c>
      <c r="O26" s="51" t="s">
        <v>198</v>
      </c>
      <c r="P26" s="51" t="s">
        <v>197</v>
      </c>
      <c r="Q26" s="51" t="s">
        <v>193</v>
      </c>
      <c r="R26" s="51" t="s">
        <v>191</v>
      </c>
      <c r="S26" s="51" t="s">
        <v>187</v>
      </c>
      <c r="T26" s="51" t="s">
        <v>186</v>
      </c>
      <c r="U26" s="51" t="s">
        <v>180</v>
      </c>
      <c r="V26" s="51" t="s">
        <v>179</v>
      </c>
      <c r="W26" s="51" t="s">
        <v>175</v>
      </c>
      <c r="X26" s="51" t="s">
        <v>174</v>
      </c>
      <c r="Y26" s="51" t="s">
        <v>169</v>
      </c>
      <c r="Z26" s="51" t="s">
        <v>162</v>
      </c>
      <c r="AA26" s="51" t="s">
        <v>157</v>
      </c>
      <c r="AB26" s="51" t="s">
        <v>141</v>
      </c>
      <c r="AC26" s="51" t="s">
        <v>138</v>
      </c>
      <c r="AD26" s="51" t="s">
        <v>80</v>
      </c>
      <c r="AE26" s="51" t="s">
        <v>51</v>
      </c>
      <c r="AF26" s="51" t="s">
        <v>52</v>
      </c>
      <c r="AG26" s="51" t="s">
        <v>31</v>
      </c>
      <c r="AH26" s="51" t="s">
        <v>53</v>
      </c>
      <c r="AI26" s="51" t="s">
        <v>54</v>
      </c>
      <c r="AJ26" s="51" t="s">
        <v>55</v>
      </c>
      <c r="AK26" s="51" t="s">
        <v>14</v>
      </c>
      <c r="AL26" s="51" t="s">
        <v>76</v>
      </c>
      <c r="AM26" s="51" t="s">
        <v>81</v>
      </c>
      <c r="AN26" s="51" t="s">
        <v>82</v>
      </c>
    </row>
    <row r="27" spans="2:40" ht="21">
      <c r="B27" s="16" t="s">
        <v>201</v>
      </c>
      <c r="C27" s="17" t="s">
        <v>220</v>
      </c>
      <c r="D27" s="105">
        <v>605273</v>
      </c>
      <c r="E27" s="105">
        <v>571784</v>
      </c>
      <c r="F27" s="105">
        <v>537396</v>
      </c>
      <c r="G27" s="102">
        <v>532392</v>
      </c>
      <c r="H27" s="102">
        <v>370231</v>
      </c>
      <c r="I27" s="28">
        <v>479534</v>
      </c>
      <c r="J27" s="122">
        <v>374209</v>
      </c>
      <c r="K27" s="28">
        <v>326380</v>
      </c>
      <c r="L27" s="28">
        <v>241062</v>
      </c>
      <c r="M27" s="28">
        <v>115764</v>
      </c>
      <c r="N27" s="28">
        <v>131252</v>
      </c>
      <c r="O27" s="28">
        <v>158014</v>
      </c>
      <c r="P27" s="28">
        <v>252785</v>
      </c>
      <c r="Q27" s="105">
        <v>216409</v>
      </c>
      <c r="R27" s="102">
        <v>255602</v>
      </c>
      <c r="S27" s="102">
        <v>365098</v>
      </c>
      <c r="T27" s="102">
        <v>310039</v>
      </c>
      <c r="U27" s="102">
        <v>354124</v>
      </c>
      <c r="V27" s="102">
        <v>384734</v>
      </c>
      <c r="W27" s="102">
        <v>313333</v>
      </c>
      <c r="X27" s="102">
        <v>382594</v>
      </c>
      <c r="Y27" s="102">
        <v>443249</v>
      </c>
      <c r="Z27" s="102">
        <v>542727</v>
      </c>
      <c r="AA27" s="102">
        <v>440529</v>
      </c>
      <c r="AB27" s="102">
        <v>423147</v>
      </c>
      <c r="AC27" s="102">
        <v>465676</v>
      </c>
      <c r="AD27" s="105">
        <v>478285</v>
      </c>
      <c r="AE27" s="102">
        <v>789734</v>
      </c>
      <c r="AF27" s="102">
        <v>827400</v>
      </c>
      <c r="AG27" s="102">
        <v>710426</v>
      </c>
      <c r="AH27" s="102">
        <v>1665632</v>
      </c>
      <c r="AI27" s="102">
        <v>1262557</v>
      </c>
      <c r="AJ27" s="102">
        <v>1001840</v>
      </c>
      <c r="AK27" s="102">
        <v>858956</v>
      </c>
      <c r="AL27" s="102">
        <v>1688579</v>
      </c>
      <c r="AM27" s="102">
        <v>1390142</v>
      </c>
      <c r="AN27" s="102">
        <v>1239079</v>
      </c>
    </row>
    <row r="28" spans="2:40" ht="12">
      <c r="B28" s="16" t="s">
        <v>17</v>
      </c>
      <c r="C28" s="17" t="s">
        <v>114</v>
      </c>
      <c r="D28" s="105">
        <v>62691</v>
      </c>
      <c r="E28" s="105">
        <v>54336</v>
      </c>
      <c r="F28" s="105">
        <v>53365</v>
      </c>
      <c r="G28" s="102">
        <v>68897</v>
      </c>
      <c r="H28" s="102">
        <v>63714</v>
      </c>
      <c r="I28" s="28">
        <v>68238</v>
      </c>
      <c r="J28" s="122">
        <v>73798</v>
      </c>
      <c r="K28" s="28">
        <v>88694</v>
      </c>
      <c r="L28" s="28">
        <v>84454</v>
      </c>
      <c r="M28" s="28">
        <v>122382</v>
      </c>
      <c r="N28" s="28">
        <v>126818</v>
      </c>
      <c r="O28" s="28">
        <v>190631</v>
      </c>
      <c r="P28" s="28">
        <v>156361</v>
      </c>
      <c r="Q28" s="28">
        <v>152291</v>
      </c>
      <c r="R28" s="28">
        <v>200237</v>
      </c>
      <c r="S28" s="28">
        <v>249392</v>
      </c>
      <c r="T28" s="28">
        <v>292975</v>
      </c>
      <c r="U28" s="28">
        <v>194090</v>
      </c>
      <c r="V28" s="28">
        <v>182261</v>
      </c>
      <c r="W28" s="28">
        <v>141741</v>
      </c>
      <c r="X28" s="28">
        <v>83125</v>
      </c>
      <c r="Y28" s="28">
        <v>85401</v>
      </c>
      <c r="Z28" s="28">
        <v>93731</v>
      </c>
      <c r="AA28" s="28">
        <v>79792</v>
      </c>
      <c r="AB28" s="28">
        <v>77115</v>
      </c>
      <c r="AC28" s="28">
        <v>69198</v>
      </c>
      <c r="AD28" s="105">
        <v>39255</v>
      </c>
      <c r="AE28" s="28">
        <v>24328</v>
      </c>
      <c r="AF28" s="28">
        <v>17789</v>
      </c>
      <c r="AG28" s="28">
        <v>20495</v>
      </c>
      <c r="AH28" s="28">
        <v>48440</v>
      </c>
      <c r="AI28" s="28">
        <v>64831</v>
      </c>
      <c r="AJ28" s="28">
        <v>9748</v>
      </c>
      <c r="AK28" s="28">
        <v>76884</v>
      </c>
      <c r="AL28" s="28">
        <v>25650</v>
      </c>
      <c r="AM28" s="28">
        <v>86481</v>
      </c>
      <c r="AN28" s="28">
        <v>25776</v>
      </c>
    </row>
    <row r="29" spans="2:40" ht="12">
      <c r="B29" s="16" t="s">
        <v>83</v>
      </c>
      <c r="C29" s="17" t="s">
        <v>90</v>
      </c>
      <c r="D29" s="105">
        <v>27395</v>
      </c>
      <c r="E29" s="105">
        <v>18298</v>
      </c>
      <c r="F29" s="105">
        <v>14229</v>
      </c>
      <c r="G29" s="102">
        <v>24659</v>
      </c>
      <c r="H29" s="102">
        <v>24631</v>
      </c>
      <c r="I29" s="28">
        <v>20571</v>
      </c>
      <c r="J29" s="122">
        <v>20412</v>
      </c>
      <c r="K29" s="28">
        <v>30947</v>
      </c>
      <c r="L29" s="28">
        <v>30077</v>
      </c>
      <c r="M29" s="28">
        <v>27406</v>
      </c>
      <c r="N29" s="28">
        <v>35226</v>
      </c>
      <c r="O29" s="28">
        <v>51496</v>
      </c>
      <c r="P29" s="28">
        <v>49949</v>
      </c>
      <c r="Q29" s="28">
        <v>37621</v>
      </c>
      <c r="R29" s="28">
        <v>35425</v>
      </c>
      <c r="S29" s="28">
        <v>37907</v>
      </c>
      <c r="T29" s="28">
        <v>46367</v>
      </c>
      <c r="U29" s="28">
        <v>41504</v>
      </c>
      <c r="V29" s="28">
        <v>34751</v>
      </c>
      <c r="W29" s="28">
        <v>34029</v>
      </c>
      <c r="X29" s="28">
        <v>21934</v>
      </c>
      <c r="Y29" s="28">
        <v>14872</v>
      </c>
      <c r="Z29" s="28">
        <v>12169</v>
      </c>
      <c r="AA29" s="28">
        <v>19329</v>
      </c>
      <c r="AB29" s="28">
        <v>28270</v>
      </c>
      <c r="AC29" s="28">
        <v>20842</v>
      </c>
      <c r="AD29" s="61">
        <v>6000</v>
      </c>
      <c r="AE29" s="61">
        <v>0</v>
      </c>
      <c r="AF29" s="61">
        <v>0</v>
      </c>
      <c r="AG29" s="61">
        <v>0</v>
      </c>
      <c r="AH29" s="61">
        <v>0</v>
      </c>
      <c r="AI29" s="61">
        <v>0</v>
      </c>
      <c r="AJ29" s="61">
        <v>0</v>
      </c>
      <c r="AK29" s="61">
        <v>0</v>
      </c>
      <c r="AL29" s="61">
        <v>0</v>
      </c>
      <c r="AM29" s="61">
        <v>0</v>
      </c>
      <c r="AN29" s="61">
        <v>0</v>
      </c>
    </row>
    <row r="30" spans="2:40" ht="12">
      <c r="B30" s="16" t="s">
        <v>25</v>
      </c>
      <c r="C30" s="17" t="s">
        <v>120</v>
      </c>
      <c r="D30" s="105">
        <v>14885457</v>
      </c>
      <c r="E30" s="105">
        <v>14799109</v>
      </c>
      <c r="F30" s="105">
        <v>14714120</v>
      </c>
      <c r="G30" s="102">
        <v>16143581</v>
      </c>
      <c r="H30" s="102">
        <v>15576802</v>
      </c>
      <c r="I30" s="28">
        <v>15463833</v>
      </c>
      <c r="J30" s="122">
        <v>15596776</v>
      </c>
      <c r="K30" s="28">
        <v>16075937</v>
      </c>
      <c r="L30" s="28">
        <v>16648980</v>
      </c>
      <c r="M30" s="28">
        <v>17123578</v>
      </c>
      <c r="N30" s="28">
        <v>16982866</v>
      </c>
      <c r="O30" s="28">
        <v>17527312</v>
      </c>
      <c r="P30" s="28">
        <v>17222475</v>
      </c>
      <c r="Q30" s="28">
        <v>15968163</v>
      </c>
      <c r="R30" s="28">
        <v>14467742</v>
      </c>
      <c r="S30" s="28">
        <v>14433785</v>
      </c>
      <c r="T30" s="28">
        <v>14118730</v>
      </c>
      <c r="U30" s="28">
        <v>14228040</v>
      </c>
      <c r="V30" s="28">
        <v>13392209</v>
      </c>
      <c r="W30" s="28">
        <v>14237083</v>
      </c>
      <c r="X30" s="28">
        <v>14156204</v>
      </c>
      <c r="Y30" s="28">
        <v>13196075</v>
      </c>
      <c r="Z30" s="28">
        <v>12868816</v>
      </c>
      <c r="AA30" s="28">
        <v>12820360</v>
      </c>
      <c r="AB30" s="28">
        <v>12760076</v>
      </c>
      <c r="AC30" s="28">
        <v>11816320</v>
      </c>
      <c r="AD30" s="105">
        <v>11466971</v>
      </c>
      <c r="AE30" s="28">
        <v>11089093</v>
      </c>
      <c r="AF30" s="28">
        <v>11092595</v>
      </c>
      <c r="AG30" s="28">
        <v>11411889</v>
      </c>
      <c r="AH30" s="28">
        <v>11309385</v>
      </c>
      <c r="AI30" s="28">
        <v>10630219</v>
      </c>
      <c r="AJ30" s="28">
        <v>12412544</v>
      </c>
      <c r="AK30" s="28">
        <v>12190579</v>
      </c>
      <c r="AL30" s="28">
        <v>11278665</v>
      </c>
      <c r="AM30" s="28">
        <v>10348660</v>
      </c>
      <c r="AN30" s="28">
        <v>10724568</v>
      </c>
    </row>
    <row r="31" spans="2:40" ht="21">
      <c r="B31" s="16" t="s">
        <v>26</v>
      </c>
      <c r="C31" s="17" t="s">
        <v>118</v>
      </c>
      <c r="D31" s="105">
        <v>46196</v>
      </c>
      <c r="E31" s="105">
        <v>46590</v>
      </c>
      <c r="F31" s="105">
        <v>249123</v>
      </c>
      <c r="G31" s="102">
        <v>247741</v>
      </c>
      <c r="H31" s="102">
        <v>734317</v>
      </c>
      <c r="I31" s="28">
        <v>829980</v>
      </c>
      <c r="J31" s="122">
        <v>834644</v>
      </c>
      <c r="K31" s="28">
        <v>829781</v>
      </c>
      <c r="L31" s="28">
        <v>834410</v>
      </c>
      <c r="M31" s="28">
        <v>829735</v>
      </c>
      <c r="N31" s="28">
        <v>1037397</v>
      </c>
      <c r="O31" s="28">
        <v>1041147</v>
      </c>
      <c r="P31" s="28">
        <v>2171459</v>
      </c>
      <c r="Q31" s="28">
        <v>2318189</v>
      </c>
      <c r="R31" s="28">
        <v>2509286</v>
      </c>
      <c r="S31" s="28">
        <v>2519632</v>
      </c>
      <c r="T31" s="28">
        <v>2514407</v>
      </c>
      <c r="U31" s="28">
        <v>2594781</v>
      </c>
      <c r="V31" s="28">
        <v>2751732</v>
      </c>
      <c r="W31" s="28">
        <v>2738304</v>
      </c>
      <c r="X31" s="28">
        <v>2717140</v>
      </c>
      <c r="Y31" s="28">
        <v>2733179</v>
      </c>
      <c r="Z31" s="28">
        <v>2494337</v>
      </c>
      <c r="AA31" s="28">
        <v>2291634</v>
      </c>
      <c r="AB31" s="28">
        <v>2466032</v>
      </c>
      <c r="AC31" s="28">
        <v>2585519</v>
      </c>
      <c r="AD31" s="105">
        <v>2490277</v>
      </c>
      <c r="AE31" s="28">
        <v>2186047</v>
      </c>
      <c r="AF31" s="28">
        <v>2214498</v>
      </c>
      <c r="AG31" s="28">
        <v>1964891</v>
      </c>
      <c r="AH31" s="28">
        <v>1941659</v>
      </c>
      <c r="AI31" s="28">
        <v>1806040</v>
      </c>
      <c r="AJ31" s="28">
        <v>712704</v>
      </c>
      <c r="AK31" s="28">
        <v>703430</v>
      </c>
      <c r="AL31" s="26">
        <v>167</v>
      </c>
      <c r="AM31" s="26">
        <v>189</v>
      </c>
      <c r="AN31" s="26">
        <v>190</v>
      </c>
    </row>
    <row r="32" spans="2:40" ht="12">
      <c r="B32" s="16" t="s">
        <v>27</v>
      </c>
      <c r="C32" s="17" t="s">
        <v>121</v>
      </c>
      <c r="D32" s="105">
        <v>369172</v>
      </c>
      <c r="E32" s="105">
        <v>370672</v>
      </c>
      <c r="F32" s="105">
        <v>473452</v>
      </c>
      <c r="G32" s="102">
        <v>474376</v>
      </c>
      <c r="H32" s="102">
        <v>595962</v>
      </c>
      <c r="I32" s="28">
        <v>595692</v>
      </c>
      <c r="J32" s="122">
        <v>529013</v>
      </c>
      <c r="K32" s="28">
        <v>493549</v>
      </c>
      <c r="L32" s="28">
        <v>494441</v>
      </c>
      <c r="M32" s="28">
        <v>601373</v>
      </c>
      <c r="N32" s="28">
        <v>600804</v>
      </c>
      <c r="O32" s="28">
        <v>600769</v>
      </c>
      <c r="P32" s="28">
        <v>599648</v>
      </c>
      <c r="Q32" s="28">
        <v>599961</v>
      </c>
      <c r="R32" s="28">
        <v>565754</v>
      </c>
      <c r="S32" s="28">
        <v>566378</v>
      </c>
      <c r="T32" s="28">
        <v>564877</v>
      </c>
      <c r="U32" s="28">
        <v>566435</v>
      </c>
      <c r="V32" s="28">
        <v>564940</v>
      </c>
      <c r="W32" s="28">
        <v>328100</v>
      </c>
      <c r="X32" s="28">
        <v>329137</v>
      </c>
      <c r="Y32" s="28">
        <v>327155</v>
      </c>
      <c r="Z32" s="28">
        <v>328728</v>
      </c>
      <c r="AA32" s="28">
        <v>326817</v>
      </c>
      <c r="AB32" s="28">
        <v>329273</v>
      </c>
      <c r="AC32" s="28">
        <v>326714</v>
      </c>
      <c r="AD32" s="105">
        <v>328974</v>
      </c>
      <c r="AE32" s="28">
        <v>326174</v>
      </c>
      <c r="AF32" s="28">
        <v>227203</v>
      </c>
      <c r="AG32" s="28">
        <v>222783</v>
      </c>
      <c r="AH32" s="28">
        <v>123615</v>
      </c>
      <c r="AI32" s="28">
        <v>121398</v>
      </c>
      <c r="AJ32" s="28">
        <v>123345</v>
      </c>
      <c r="AK32" s="28">
        <v>121314</v>
      </c>
      <c r="AL32" s="28">
        <v>123353</v>
      </c>
      <c r="AM32" s="28">
        <v>121286</v>
      </c>
      <c r="AN32" s="28">
        <v>123443</v>
      </c>
    </row>
    <row r="33" spans="2:40" ht="12">
      <c r="B33" s="16" t="s">
        <v>28</v>
      </c>
      <c r="C33" s="17" t="s">
        <v>65</v>
      </c>
      <c r="D33" s="105">
        <v>29644</v>
      </c>
      <c r="E33" s="105">
        <v>35773</v>
      </c>
      <c r="F33" s="105">
        <v>27458</v>
      </c>
      <c r="G33" s="102">
        <v>28043</v>
      </c>
      <c r="H33" s="102">
        <v>28230</v>
      </c>
      <c r="I33" s="28">
        <v>17539</v>
      </c>
      <c r="J33" s="122">
        <v>15052</v>
      </c>
      <c r="K33" s="28">
        <v>15761</v>
      </c>
      <c r="L33" s="28">
        <v>11759</v>
      </c>
      <c r="M33" s="28">
        <v>7043</v>
      </c>
      <c r="N33" s="28">
        <v>9070</v>
      </c>
      <c r="O33" s="28">
        <v>9140</v>
      </c>
      <c r="P33" s="28">
        <v>9774</v>
      </c>
      <c r="Q33" s="105">
        <v>19261</v>
      </c>
      <c r="R33" s="28">
        <v>10183</v>
      </c>
      <c r="S33" s="28">
        <v>10177</v>
      </c>
      <c r="T33" s="28">
        <v>9321</v>
      </c>
      <c r="U33" s="28">
        <v>9902</v>
      </c>
      <c r="V33" s="28">
        <v>9851</v>
      </c>
      <c r="W33" s="28">
        <v>9121</v>
      </c>
      <c r="X33" s="28">
        <v>11079</v>
      </c>
      <c r="Y33" s="28">
        <v>11196</v>
      </c>
      <c r="Z33" s="28">
        <v>15057</v>
      </c>
      <c r="AA33" s="28">
        <v>17545</v>
      </c>
      <c r="AB33" s="28">
        <v>18364</v>
      </c>
      <c r="AC33" s="28">
        <v>20205</v>
      </c>
      <c r="AD33" s="105">
        <v>19560</v>
      </c>
      <c r="AE33" s="28">
        <v>19758</v>
      </c>
      <c r="AF33" s="28">
        <v>18423</v>
      </c>
      <c r="AG33" s="28">
        <v>19698</v>
      </c>
      <c r="AH33" s="28">
        <v>22139</v>
      </c>
      <c r="AI33" s="28">
        <v>21129</v>
      </c>
      <c r="AJ33" s="28">
        <v>20323</v>
      </c>
      <c r="AK33" s="28">
        <v>20028</v>
      </c>
      <c r="AL33" s="28">
        <v>19396</v>
      </c>
      <c r="AM33" s="28">
        <v>17515</v>
      </c>
      <c r="AN33" s="28">
        <v>19157</v>
      </c>
    </row>
    <row r="34" spans="2:40" ht="20.25" customHeight="1">
      <c r="B34" s="16" t="s">
        <v>84</v>
      </c>
      <c r="C34" s="17" t="s">
        <v>119</v>
      </c>
      <c r="D34" s="105">
        <v>2865</v>
      </c>
      <c r="E34" s="105">
        <v>4972</v>
      </c>
      <c r="F34" s="105">
        <v>1220</v>
      </c>
      <c r="G34" s="102">
        <v>722</v>
      </c>
      <c r="H34" s="102">
        <v>958</v>
      </c>
      <c r="I34" s="28">
        <v>1765</v>
      </c>
      <c r="J34" s="122">
        <v>3899</v>
      </c>
      <c r="K34" s="28">
        <v>6163</v>
      </c>
      <c r="L34" s="105">
        <v>3263</v>
      </c>
      <c r="M34" s="28">
        <v>265</v>
      </c>
      <c r="N34" s="28">
        <v>13</v>
      </c>
      <c r="O34" s="61">
        <v>0</v>
      </c>
      <c r="P34" s="28">
        <v>190</v>
      </c>
      <c r="Q34" s="105">
        <v>397</v>
      </c>
      <c r="R34" s="28">
        <v>514</v>
      </c>
      <c r="S34" s="28">
        <v>269</v>
      </c>
      <c r="T34" s="28">
        <v>701</v>
      </c>
      <c r="U34" s="28">
        <v>7652</v>
      </c>
      <c r="V34" s="28">
        <v>3770</v>
      </c>
      <c r="W34" s="28">
        <v>1215</v>
      </c>
      <c r="X34" s="28">
        <v>1860</v>
      </c>
      <c r="Y34" s="28">
        <v>3135</v>
      </c>
      <c r="Z34" s="28">
        <v>2301</v>
      </c>
      <c r="AA34" s="28">
        <v>1713</v>
      </c>
      <c r="AB34" s="28">
        <v>1179</v>
      </c>
      <c r="AC34" s="26">
        <v>872</v>
      </c>
      <c r="AD34" s="26">
        <v>146</v>
      </c>
      <c r="AE34" s="26">
        <v>90</v>
      </c>
      <c r="AF34" s="28">
        <v>8447</v>
      </c>
      <c r="AG34" s="28">
        <v>10552</v>
      </c>
      <c r="AH34" s="28">
        <v>4331</v>
      </c>
      <c r="AI34" s="26">
        <v>375</v>
      </c>
      <c r="AJ34" s="61">
        <v>0</v>
      </c>
      <c r="AK34" s="28">
        <v>7390</v>
      </c>
      <c r="AL34" s="28">
        <v>4993</v>
      </c>
      <c r="AM34" s="28">
        <v>2529</v>
      </c>
      <c r="AN34" s="26">
        <v>30</v>
      </c>
    </row>
    <row r="35" spans="2:40" ht="15.75" customHeight="1">
      <c r="B35" s="16" t="s">
        <v>254</v>
      </c>
      <c r="C35" s="17" t="s">
        <v>257</v>
      </c>
      <c r="D35" s="105">
        <v>70000</v>
      </c>
      <c r="E35" s="61">
        <v>0</v>
      </c>
      <c r="F35" s="61">
        <v>0</v>
      </c>
      <c r="G35" s="61">
        <v>0</v>
      </c>
      <c r="H35" s="61">
        <v>0</v>
      </c>
      <c r="I35" s="61">
        <v>0</v>
      </c>
      <c r="J35" s="61">
        <v>0</v>
      </c>
      <c r="K35" s="61">
        <v>0</v>
      </c>
      <c r="L35" s="61">
        <v>0</v>
      </c>
      <c r="M35" s="61">
        <v>0</v>
      </c>
      <c r="N35" s="61">
        <v>0</v>
      </c>
      <c r="O35" s="61">
        <v>0</v>
      </c>
      <c r="P35" s="61">
        <v>0</v>
      </c>
      <c r="Q35" s="61">
        <v>0</v>
      </c>
      <c r="R35" s="61">
        <v>0</v>
      </c>
      <c r="S35" s="61">
        <v>0</v>
      </c>
      <c r="T35" s="61">
        <v>0</v>
      </c>
      <c r="U35" s="61">
        <v>0</v>
      </c>
      <c r="V35" s="61">
        <v>0</v>
      </c>
      <c r="W35" s="61">
        <v>0</v>
      </c>
      <c r="X35" s="61">
        <v>0</v>
      </c>
      <c r="Y35" s="61">
        <v>0</v>
      </c>
      <c r="Z35" s="61">
        <v>0</v>
      </c>
      <c r="AA35" s="61">
        <v>0</v>
      </c>
      <c r="AB35" s="61">
        <v>0</v>
      </c>
      <c r="AC35" s="61">
        <v>0</v>
      </c>
      <c r="AD35" s="61">
        <v>0</v>
      </c>
      <c r="AE35" s="61">
        <v>0</v>
      </c>
      <c r="AF35" s="61">
        <v>0</v>
      </c>
      <c r="AG35" s="61">
        <v>0</v>
      </c>
      <c r="AH35" s="61">
        <v>0</v>
      </c>
      <c r="AI35" s="61">
        <v>0</v>
      </c>
      <c r="AJ35" s="61">
        <v>0</v>
      </c>
      <c r="AK35" s="61">
        <v>0</v>
      </c>
      <c r="AL35" s="61">
        <v>0</v>
      </c>
      <c r="AM35" s="61">
        <v>0</v>
      </c>
      <c r="AN35" s="61">
        <v>0</v>
      </c>
    </row>
    <row r="36" spans="2:40" ht="12">
      <c r="B36" s="16" t="s">
        <v>29</v>
      </c>
      <c r="C36" s="17" t="s">
        <v>66</v>
      </c>
      <c r="D36" s="118">
        <v>215460</v>
      </c>
      <c r="E36" s="105">
        <v>211925</v>
      </c>
      <c r="F36" s="105">
        <v>190000</v>
      </c>
      <c r="G36" s="118">
        <v>217520</v>
      </c>
      <c r="H36" s="102">
        <v>206862</v>
      </c>
      <c r="I36" s="105">
        <v>339135</v>
      </c>
      <c r="J36" s="122">
        <f>186147-1</f>
        <v>186146</v>
      </c>
      <c r="K36" s="105">
        <f>198300-1-1</f>
        <v>198298</v>
      </c>
      <c r="L36" s="105">
        <v>213315</v>
      </c>
      <c r="M36" s="105">
        <v>220054</v>
      </c>
      <c r="N36" s="105">
        <v>227621</v>
      </c>
      <c r="O36" s="98">
        <v>125023</v>
      </c>
      <c r="P36" s="28">
        <v>155239</v>
      </c>
      <c r="Q36" s="105">
        <v>140924</v>
      </c>
      <c r="R36" s="28">
        <v>205828</v>
      </c>
      <c r="S36" s="28">
        <v>181246</v>
      </c>
      <c r="T36" s="28">
        <v>153121</v>
      </c>
      <c r="U36" s="28">
        <v>127613</v>
      </c>
      <c r="V36" s="28">
        <v>175405</v>
      </c>
      <c r="W36" s="28">
        <v>201252</v>
      </c>
      <c r="X36" s="28">
        <v>138216</v>
      </c>
      <c r="Y36" s="28">
        <v>125304</v>
      </c>
      <c r="Z36" s="28">
        <v>188573</v>
      </c>
      <c r="AA36" s="28">
        <v>171182</v>
      </c>
      <c r="AB36" s="28">
        <v>129192</v>
      </c>
      <c r="AC36" s="28">
        <v>119334</v>
      </c>
      <c r="AD36" s="105">
        <v>154830</v>
      </c>
      <c r="AE36" s="28">
        <v>138569</v>
      </c>
      <c r="AF36" s="28">
        <v>131927</v>
      </c>
      <c r="AG36" s="105">
        <v>114728</v>
      </c>
      <c r="AH36" s="105">
        <v>159159</v>
      </c>
      <c r="AI36" s="105">
        <v>106699</v>
      </c>
      <c r="AJ36" s="105">
        <v>133453</v>
      </c>
      <c r="AK36" s="105">
        <v>118498</v>
      </c>
      <c r="AL36" s="105">
        <v>154282</v>
      </c>
      <c r="AM36" s="105">
        <v>107979</v>
      </c>
      <c r="AN36" s="105">
        <v>212303</v>
      </c>
    </row>
    <row r="37" spans="2:40" ht="12">
      <c r="B37" s="16" t="s">
        <v>57</v>
      </c>
      <c r="C37" s="17" t="s">
        <v>67</v>
      </c>
      <c r="D37" s="105">
        <v>2141627</v>
      </c>
      <c r="E37" s="105">
        <v>2137566</v>
      </c>
      <c r="F37" s="105">
        <v>2136985</v>
      </c>
      <c r="G37" s="105">
        <v>1816906</v>
      </c>
      <c r="H37" s="105">
        <v>1809680</v>
      </c>
      <c r="I37" s="105">
        <v>1860433</v>
      </c>
      <c r="J37" s="122">
        <v>1865050</v>
      </c>
      <c r="K37" s="105">
        <v>1842989</v>
      </c>
      <c r="L37" s="105">
        <v>1812593</v>
      </c>
      <c r="M37" s="105">
        <v>1781889</v>
      </c>
      <c r="N37" s="105">
        <v>1852637</v>
      </c>
      <c r="O37" s="105">
        <v>1443345</v>
      </c>
      <c r="P37" s="28">
        <v>1451134</v>
      </c>
      <c r="Q37" s="105">
        <v>1468556</v>
      </c>
      <c r="R37" s="28">
        <v>1524999</v>
      </c>
      <c r="S37" s="28">
        <v>1520239</v>
      </c>
      <c r="T37" s="28">
        <v>1561494</v>
      </c>
      <c r="U37" s="28">
        <v>1547768</v>
      </c>
      <c r="V37" s="28">
        <v>1547509</v>
      </c>
      <c r="W37" s="28">
        <v>1519812</v>
      </c>
      <c r="X37" s="28">
        <v>1493361</v>
      </c>
      <c r="Y37" s="28">
        <v>1478110</v>
      </c>
      <c r="Z37" s="28">
        <v>1452343</v>
      </c>
      <c r="AA37" s="28">
        <v>1457432</v>
      </c>
      <c r="AB37" s="28">
        <v>1451074</v>
      </c>
      <c r="AC37" s="28">
        <v>1441859</v>
      </c>
      <c r="AD37" s="105">
        <v>1437564</v>
      </c>
      <c r="AE37" s="28">
        <v>1421222</v>
      </c>
      <c r="AF37" s="28">
        <v>1190372</v>
      </c>
      <c r="AG37" s="105">
        <v>1161655</v>
      </c>
      <c r="AH37" s="105">
        <v>1149159</v>
      </c>
      <c r="AI37" s="105">
        <v>1113858</v>
      </c>
      <c r="AJ37" s="105">
        <v>1088078</v>
      </c>
      <c r="AK37" s="105">
        <v>1083108</v>
      </c>
      <c r="AL37" s="105">
        <v>1077310</v>
      </c>
      <c r="AM37" s="105">
        <v>1050705</v>
      </c>
      <c r="AN37" s="105">
        <v>949774</v>
      </c>
    </row>
    <row r="38" spans="2:40" ht="12">
      <c r="B38" s="36" t="s">
        <v>30</v>
      </c>
      <c r="C38" s="37" t="s">
        <v>68</v>
      </c>
      <c r="D38" s="107">
        <v>18455780</v>
      </c>
      <c r="E38" s="107">
        <v>18251025</v>
      </c>
      <c r="F38" s="107">
        <v>18397348</v>
      </c>
      <c r="G38" s="38">
        <v>19554837</v>
      </c>
      <c r="H38" s="38">
        <v>19411387</v>
      </c>
      <c r="I38" s="107">
        <v>19676720</v>
      </c>
      <c r="J38" s="124">
        <v>19498999</v>
      </c>
      <c r="K38" s="38">
        <v>19908499</v>
      </c>
      <c r="L38" s="107">
        <v>20374354</v>
      </c>
      <c r="M38" s="38">
        <v>20829489</v>
      </c>
      <c r="N38" s="38">
        <v>21003704</v>
      </c>
      <c r="O38" s="38">
        <v>21146877</v>
      </c>
      <c r="P38" s="38">
        <v>22069014</v>
      </c>
      <c r="Q38" s="107">
        <v>20921772</v>
      </c>
      <c r="R38" s="38">
        <v>19775570</v>
      </c>
      <c r="S38" s="38">
        <v>19884123</v>
      </c>
      <c r="T38" s="38">
        <v>19572032</v>
      </c>
      <c r="U38" s="38">
        <v>19671909</v>
      </c>
      <c r="V38" s="38">
        <v>19047162</v>
      </c>
      <c r="W38" s="38">
        <v>19523990</v>
      </c>
      <c r="X38" s="38">
        <v>19334650</v>
      </c>
      <c r="Y38" s="38">
        <v>18417676</v>
      </c>
      <c r="Z38" s="38">
        <v>17998782</v>
      </c>
      <c r="AA38" s="38">
        <v>17626333</v>
      </c>
      <c r="AB38" s="38">
        <v>17683722</v>
      </c>
      <c r="AC38" s="38">
        <v>16866539</v>
      </c>
      <c r="AD38" s="107">
        <v>16421862</v>
      </c>
      <c r="AE38" s="38">
        <v>15995015</v>
      </c>
      <c r="AF38" s="38">
        <v>15728654</v>
      </c>
      <c r="AG38" s="38">
        <v>15637117</v>
      </c>
      <c r="AH38" s="38">
        <v>16423519</v>
      </c>
      <c r="AI38" s="38">
        <v>15127106</v>
      </c>
      <c r="AJ38" s="38">
        <v>15502035</v>
      </c>
      <c r="AK38" s="38">
        <v>15180187</v>
      </c>
      <c r="AL38" s="38">
        <v>14372395</v>
      </c>
      <c r="AM38" s="38">
        <v>13125486</v>
      </c>
      <c r="AN38" s="38">
        <v>13294320</v>
      </c>
    </row>
    <row r="39" spans="4:40" ht="12">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4:40" ht="12">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sheetData>
  <sheetProtection/>
  <hyperlinks>
    <hyperlink ref="B1" location="'Spis treści'!A1" display="Powrót do spisu treści"/>
    <hyperlink ref="C1" location="'Spis treści'!A1" display="Back to table of contents"/>
  </hyperlinks>
  <printOptions/>
  <pageMargins left="0.7" right="0.7" top="0.75" bottom="0.75" header="0.3" footer="0.3"/>
  <pageSetup horizontalDpi="600" verticalDpi="600" orientation="portrait" paperSize="9" r:id="rId1"/>
  <headerFooter>
    <oddFooter>&amp;L&amp;1#&amp;"Calibri"&amp;10&amp;K000000KLAUZULA POUFNOSCI:  BOŚ Wewnętrzne</oddFooter>
  </headerFooter>
</worksheet>
</file>

<file path=xl/worksheets/sheet5.xml><?xml version="1.0" encoding="utf-8"?>
<worksheet xmlns="http://schemas.openxmlformats.org/spreadsheetml/2006/main" xmlns:r="http://schemas.openxmlformats.org/officeDocument/2006/relationships">
  <dimension ref="B1:BB44"/>
  <sheetViews>
    <sheetView showGridLines="0" zoomScale="110" zoomScaleNormal="110" zoomScalePageLayoutView="0" workbookViewId="0" topLeftCell="A7">
      <pane xSplit="2" topLeftCell="C1" activePane="topRight" state="frozen"/>
      <selection pane="topLeft" activeCell="A7" sqref="A7"/>
      <selection pane="topRight" activeCell="B26" sqref="B26"/>
    </sheetView>
  </sheetViews>
  <sheetFormatPr defaultColWidth="9.140625" defaultRowHeight="12.75"/>
  <cols>
    <col min="1" max="1" width="4.28125" style="0" customWidth="1"/>
    <col min="2" max="2" width="37.421875" style="0" customWidth="1"/>
    <col min="3" max="3" width="26.421875" style="0" customWidth="1"/>
    <col min="4" max="4" width="16.28125" style="0" customWidth="1"/>
    <col min="5" max="5" width="13.57421875" style="0" customWidth="1"/>
    <col min="6" max="7" width="11.57421875" style="0" customWidth="1"/>
    <col min="8" max="9" width="11.421875" style="0" customWidth="1"/>
    <col min="10" max="10" width="11.140625" style="0" customWidth="1"/>
    <col min="11" max="12" width="10.28125" style="0" customWidth="1"/>
    <col min="13" max="39" width="10.7109375" style="0" customWidth="1"/>
    <col min="40" max="40" width="10.7109375" style="1" customWidth="1"/>
    <col min="41" max="42" width="10.7109375" style="0" customWidth="1"/>
    <col min="43" max="43" width="10.28125" style="116" customWidth="1"/>
    <col min="44" max="48" width="10.7109375" style="0" customWidth="1"/>
    <col min="50" max="50" width="9.421875" style="0" bestFit="1" customWidth="1"/>
    <col min="51" max="51" width="9.140625" style="0" customWidth="1"/>
  </cols>
  <sheetData>
    <row r="1" spans="2:29" ht="12">
      <c r="B1" s="46" t="s">
        <v>97</v>
      </c>
      <c r="C1" s="46" t="s">
        <v>98</v>
      </c>
      <c r="D1" s="46"/>
      <c r="E1" s="46"/>
      <c r="F1" s="46"/>
      <c r="G1" s="46"/>
      <c r="H1" s="46"/>
      <c r="I1" s="46"/>
      <c r="J1" s="46"/>
      <c r="K1" s="46"/>
      <c r="L1" s="46"/>
      <c r="M1" s="46"/>
      <c r="N1" s="46"/>
      <c r="O1" s="46"/>
      <c r="P1" s="46"/>
      <c r="Q1" s="46"/>
      <c r="R1" s="46"/>
      <c r="S1" s="46"/>
      <c r="T1" s="46"/>
      <c r="U1" s="46"/>
      <c r="V1" s="46"/>
      <c r="W1" s="46"/>
      <c r="X1" s="46"/>
      <c r="Y1" s="46"/>
      <c r="Z1" s="46"/>
      <c r="AA1" s="46"/>
      <c r="AB1" s="2"/>
      <c r="AC1" s="2"/>
    </row>
    <row r="3" spans="2:49" ht="13.5">
      <c r="B3" s="133" t="s">
        <v>168</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O3" s="42" t="s">
        <v>106</v>
      </c>
      <c r="AT3" s="42"/>
      <c r="AU3" s="42"/>
      <c r="AV3" s="42"/>
      <c r="AW3" s="42"/>
    </row>
    <row r="4" spans="2:47" ht="14.25">
      <c r="B4" s="15" t="s">
        <v>167</v>
      </c>
      <c r="C4" s="40"/>
      <c r="D4" s="97"/>
      <c r="E4" s="108"/>
      <c r="F4" s="113"/>
      <c r="G4" s="113"/>
      <c r="H4" s="113"/>
      <c r="I4" s="95"/>
      <c r="J4" s="90"/>
      <c r="K4" s="87"/>
      <c r="L4" s="86"/>
      <c r="M4" s="85"/>
      <c r="N4" s="84"/>
      <c r="O4" s="83"/>
      <c r="P4" s="82"/>
      <c r="Q4" s="79"/>
      <c r="R4" s="81"/>
      <c r="S4" s="74"/>
      <c r="T4" s="73"/>
      <c r="U4" s="72"/>
      <c r="V4" s="69"/>
      <c r="W4" s="68"/>
      <c r="X4" s="67"/>
      <c r="Y4" s="66"/>
      <c r="Z4" s="40"/>
      <c r="AA4" s="57"/>
      <c r="AB4" s="40"/>
      <c r="AC4" s="40"/>
      <c r="AD4" s="40"/>
      <c r="AL4" s="1"/>
      <c r="AM4" s="15" t="s">
        <v>123</v>
      </c>
      <c r="AN4"/>
      <c r="AR4" s="15"/>
      <c r="AS4" s="40"/>
      <c r="AT4" s="40"/>
      <c r="AU4" s="91"/>
    </row>
    <row r="5" spans="2:47" s="1" customFormat="1" ht="7.5" customHeight="1">
      <c r="B5" s="10"/>
      <c r="C5" s="10"/>
      <c r="D5" s="10"/>
      <c r="E5" s="113"/>
      <c r="F5" s="113"/>
      <c r="G5" s="113"/>
      <c r="H5" s="113"/>
      <c r="I5" s="10"/>
      <c r="J5" s="10"/>
      <c r="K5" s="10"/>
      <c r="L5" s="10"/>
      <c r="M5" s="10"/>
      <c r="N5" s="10"/>
      <c r="O5" s="10"/>
      <c r="P5" s="10"/>
      <c r="Q5" s="10"/>
      <c r="S5" s="10"/>
      <c r="T5" s="10"/>
      <c r="U5" s="10"/>
      <c r="V5" s="10"/>
      <c r="W5" s="10"/>
      <c r="X5" s="10"/>
      <c r="Y5" s="10"/>
      <c r="Z5" s="10"/>
      <c r="AA5" s="10"/>
      <c r="AQ5" s="117"/>
      <c r="AS5" s="13"/>
      <c r="AT5" s="13"/>
      <c r="AU5" s="91"/>
    </row>
    <row r="6" spans="2:47" s="1" customFormat="1" ht="13.5">
      <c r="B6" s="13" t="s">
        <v>105</v>
      </c>
      <c r="C6" s="13" t="s">
        <v>104</v>
      </c>
      <c r="D6" s="13"/>
      <c r="E6" s="113"/>
      <c r="F6" s="113"/>
      <c r="G6" s="113"/>
      <c r="H6" s="113"/>
      <c r="I6" s="13"/>
      <c r="J6" s="13"/>
      <c r="K6" s="13"/>
      <c r="L6" s="13"/>
      <c r="M6" s="13"/>
      <c r="N6" s="13"/>
      <c r="O6" s="13"/>
      <c r="P6" s="13"/>
      <c r="Q6" s="13"/>
      <c r="R6" s="80"/>
      <c r="S6" s="13"/>
      <c r="T6" s="13"/>
      <c r="U6" s="13"/>
      <c r="V6" s="13"/>
      <c r="W6" s="13"/>
      <c r="X6" s="13"/>
      <c r="Y6" s="13"/>
      <c r="AM6" s="41" t="s">
        <v>107</v>
      </c>
      <c r="AQ6" s="117"/>
      <c r="AR6" s="41"/>
      <c r="AS6" s="41"/>
      <c r="AT6" s="13"/>
      <c r="AU6" s="91"/>
    </row>
    <row r="7" spans="2:52" ht="24.75" customHeight="1">
      <c r="B7" s="52" t="s">
        <v>0</v>
      </c>
      <c r="C7" s="52" t="s">
        <v>58</v>
      </c>
      <c r="D7" s="109" t="s">
        <v>250</v>
      </c>
      <c r="E7" s="53" t="s">
        <v>239</v>
      </c>
      <c r="F7" s="109" t="s">
        <v>238</v>
      </c>
      <c r="G7" s="109" t="s">
        <v>231</v>
      </c>
      <c r="H7" s="109" t="s">
        <v>223</v>
      </c>
      <c r="I7" s="53" t="s">
        <v>222</v>
      </c>
      <c r="J7" s="53" t="s">
        <v>216</v>
      </c>
      <c r="K7" s="53" t="s">
        <v>217</v>
      </c>
      <c r="L7" s="53" t="s">
        <v>215</v>
      </c>
      <c r="M7" s="53" t="s">
        <v>208</v>
      </c>
      <c r="N7" s="53" t="s">
        <v>204</v>
      </c>
      <c r="O7" s="53" t="s">
        <v>202</v>
      </c>
      <c r="P7" s="53" t="s">
        <v>196</v>
      </c>
      <c r="Q7" s="53" t="s">
        <v>206</v>
      </c>
      <c r="R7" s="53" t="s">
        <v>192</v>
      </c>
      <c r="S7" s="53" t="s">
        <v>190</v>
      </c>
      <c r="T7" s="53" t="s">
        <v>188</v>
      </c>
      <c r="U7" s="53" t="s">
        <v>189</v>
      </c>
      <c r="V7" s="53" t="s">
        <v>178</v>
      </c>
      <c r="W7" s="53" t="s">
        <v>176</v>
      </c>
      <c r="X7" s="53" t="s">
        <v>173</v>
      </c>
      <c r="Y7" s="53" t="s">
        <v>170</v>
      </c>
      <c r="Z7" s="53" t="s">
        <v>161</v>
      </c>
      <c r="AA7" s="53" t="s">
        <v>158</v>
      </c>
      <c r="AB7" s="53" t="s">
        <v>142</v>
      </c>
      <c r="AC7" s="53" t="s">
        <v>143</v>
      </c>
      <c r="AD7" s="53" t="s">
        <v>144</v>
      </c>
      <c r="AE7" s="53" t="s">
        <v>145</v>
      </c>
      <c r="AF7" s="53" t="s">
        <v>146</v>
      </c>
      <c r="AG7" s="53" t="s">
        <v>147</v>
      </c>
      <c r="AH7" s="53" t="s">
        <v>148</v>
      </c>
      <c r="AI7" s="53" t="s">
        <v>149</v>
      </c>
      <c r="AJ7" s="53" t="s">
        <v>150</v>
      </c>
      <c r="AK7" s="53" t="s">
        <v>151</v>
      </c>
      <c r="AL7" s="53" t="s">
        <v>152</v>
      </c>
      <c r="AM7" s="53" t="s">
        <v>153</v>
      </c>
      <c r="AN7" s="54" t="s">
        <v>154</v>
      </c>
      <c r="AO7" s="1"/>
      <c r="AP7" s="55">
        <v>2018</v>
      </c>
      <c r="AQ7" s="55">
        <v>2017</v>
      </c>
      <c r="AR7" s="55">
        <v>2016</v>
      </c>
      <c r="AS7" s="55">
        <v>2015</v>
      </c>
      <c r="AT7" s="55">
        <v>2014</v>
      </c>
      <c r="AU7" s="55">
        <v>2013</v>
      </c>
      <c r="AV7" s="55">
        <v>2012</v>
      </c>
      <c r="AW7" s="55">
        <v>2011</v>
      </c>
      <c r="AX7" s="55">
        <v>2010</v>
      </c>
      <c r="AY7" s="55">
        <v>2009</v>
      </c>
      <c r="AZ7" s="91"/>
    </row>
    <row r="8" spans="2:54" ht="12">
      <c r="B8" s="22" t="s">
        <v>1</v>
      </c>
      <c r="C8" s="29" t="s">
        <v>41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row>
    <row r="9" spans="2:54" ht="19.5">
      <c r="B9" s="25" t="s">
        <v>39</v>
      </c>
      <c r="C9" s="17" t="s">
        <v>42</v>
      </c>
      <c r="D9" s="110">
        <v>153862</v>
      </c>
      <c r="E9" s="110">
        <v>154025</v>
      </c>
      <c r="F9" s="105">
        <v>159536</v>
      </c>
      <c r="G9" s="105">
        <v>160492</v>
      </c>
      <c r="H9" s="105">
        <v>154251</v>
      </c>
      <c r="I9" s="105">
        <v>160124</v>
      </c>
      <c r="J9" s="105">
        <v>163908</v>
      </c>
      <c r="K9" s="105">
        <v>169123</v>
      </c>
      <c r="L9" s="105">
        <v>170386</v>
      </c>
      <c r="M9" s="105">
        <v>172231</v>
      </c>
      <c r="N9" s="105">
        <v>174968</v>
      </c>
      <c r="O9" s="105">
        <v>171157</v>
      </c>
      <c r="P9" s="105">
        <v>176332</v>
      </c>
      <c r="Q9" s="105">
        <v>172587</v>
      </c>
      <c r="R9" s="105">
        <v>161703</v>
      </c>
      <c r="S9" s="105">
        <v>159203</v>
      </c>
      <c r="T9" s="105">
        <v>166419</v>
      </c>
      <c r="U9" s="105">
        <v>179678</v>
      </c>
      <c r="V9" s="105">
        <v>191243</v>
      </c>
      <c r="W9" s="105">
        <v>190274</v>
      </c>
      <c r="X9" s="105">
        <v>185033</v>
      </c>
      <c r="Y9" s="105">
        <v>184088</v>
      </c>
      <c r="Z9" s="105">
        <v>180220</v>
      </c>
      <c r="AA9" s="105">
        <v>193155</v>
      </c>
      <c r="AB9" s="105">
        <v>215027</v>
      </c>
      <c r="AC9" s="105">
        <v>225986</v>
      </c>
      <c r="AD9" s="105">
        <v>233805</v>
      </c>
      <c r="AE9" s="105">
        <v>219316</v>
      </c>
      <c r="AF9" s="105">
        <v>221073</v>
      </c>
      <c r="AG9" s="105">
        <v>224242</v>
      </c>
      <c r="AH9" s="105">
        <v>212908</v>
      </c>
      <c r="AI9" s="105">
        <v>200820</v>
      </c>
      <c r="AJ9" s="105">
        <v>185971</v>
      </c>
      <c r="AK9" s="105">
        <v>178303</v>
      </c>
      <c r="AL9" s="105">
        <v>166867</v>
      </c>
      <c r="AM9" s="105">
        <v>155387</v>
      </c>
      <c r="AN9" s="105">
        <v>153148</v>
      </c>
      <c r="AO9" s="98"/>
      <c r="AP9" s="105">
        <v>628304</v>
      </c>
      <c r="AQ9" s="105">
        <v>663541</v>
      </c>
      <c r="AR9" s="28">
        <v>694688</v>
      </c>
      <c r="AS9" s="28">
        <v>659912</v>
      </c>
      <c r="AT9" s="28">
        <v>746228</v>
      </c>
      <c r="AU9" s="28">
        <v>772490</v>
      </c>
      <c r="AV9" s="28">
        <v>902545</v>
      </c>
      <c r="AW9" s="105">
        <v>826615</v>
      </c>
      <c r="AX9" s="105">
        <v>670144</v>
      </c>
      <c r="AY9" s="105">
        <v>598867</v>
      </c>
      <c r="AZ9" s="91"/>
      <c r="BA9" s="39"/>
      <c r="BB9" s="39"/>
    </row>
    <row r="10" spans="2:54" ht="13.5">
      <c r="B10" s="25" t="s">
        <v>2</v>
      </c>
      <c r="C10" s="17" t="s">
        <v>43</v>
      </c>
      <c r="D10" s="110">
        <v>-51003</v>
      </c>
      <c r="E10" s="110">
        <v>-51884</v>
      </c>
      <c r="F10" s="105">
        <v>-59738</v>
      </c>
      <c r="G10" s="105">
        <v>-66690</v>
      </c>
      <c r="H10" s="105">
        <v>-65877</v>
      </c>
      <c r="I10" s="105">
        <v>-67328</v>
      </c>
      <c r="J10" s="105">
        <v>-69019</v>
      </c>
      <c r="K10" s="105">
        <v>-71913</v>
      </c>
      <c r="L10" s="105">
        <v>-71263</v>
      </c>
      <c r="M10" s="105">
        <v>-86311</v>
      </c>
      <c r="N10" s="105">
        <v>-90054</v>
      </c>
      <c r="O10" s="105">
        <v>-103441</v>
      </c>
      <c r="P10" s="105">
        <v>-105655</v>
      </c>
      <c r="Q10" s="105">
        <v>-98910</v>
      </c>
      <c r="R10" s="105">
        <v>-94825</v>
      </c>
      <c r="S10" s="105">
        <v>-98182</v>
      </c>
      <c r="T10" s="105">
        <v>-106584</v>
      </c>
      <c r="U10" s="105">
        <v>-113484</v>
      </c>
      <c r="V10" s="105">
        <v>-119969</v>
      </c>
      <c r="W10" s="105">
        <v>-113719</v>
      </c>
      <c r="X10" s="105">
        <v>-109614</v>
      </c>
      <c r="Y10" s="105">
        <v>-109709</v>
      </c>
      <c r="Z10" s="105">
        <v>-111080</v>
      </c>
      <c r="AA10" s="105">
        <v>-126983</v>
      </c>
      <c r="AB10" s="105">
        <v>-148577</v>
      </c>
      <c r="AC10" s="105">
        <v>-155107</v>
      </c>
      <c r="AD10" s="105">
        <v>-159438</v>
      </c>
      <c r="AE10" s="105">
        <v>-148837</v>
      </c>
      <c r="AF10" s="105">
        <v>-152643</v>
      </c>
      <c r="AG10" s="105">
        <v>-156872</v>
      </c>
      <c r="AH10" s="105">
        <v>-145698</v>
      </c>
      <c r="AI10" s="105">
        <v>-133552</v>
      </c>
      <c r="AJ10" s="105">
        <v>-117397</v>
      </c>
      <c r="AK10" s="105">
        <v>-110582</v>
      </c>
      <c r="AL10" s="105">
        <v>-101480</v>
      </c>
      <c r="AM10" s="105">
        <v>-93850</v>
      </c>
      <c r="AN10" s="105">
        <v>-104008</v>
      </c>
      <c r="AO10" s="98"/>
      <c r="AP10" s="105">
        <v>-244189</v>
      </c>
      <c r="AQ10" s="105">
        <v>-279523</v>
      </c>
      <c r="AR10" s="28">
        <v>-385461</v>
      </c>
      <c r="AS10" s="28">
        <v>-398501</v>
      </c>
      <c r="AT10" s="28">
        <v>-456786</v>
      </c>
      <c r="AU10" s="28">
        <v>-496349</v>
      </c>
      <c r="AV10" s="28">
        <v>-616025</v>
      </c>
      <c r="AW10" s="105">
        <v>-553519</v>
      </c>
      <c r="AX10" s="105">
        <v>-409977</v>
      </c>
      <c r="AY10" s="105">
        <v>-357521</v>
      </c>
      <c r="AZ10" s="91"/>
      <c r="BA10" s="39"/>
      <c r="BB10" s="39"/>
    </row>
    <row r="11" spans="2:54" ht="13.5">
      <c r="B11" s="36" t="s">
        <v>3</v>
      </c>
      <c r="C11" s="37" t="s">
        <v>36</v>
      </c>
      <c r="D11" s="107">
        <v>102859</v>
      </c>
      <c r="E11" s="107">
        <v>102141</v>
      </c>
      <c r="F11" s="107">
        <v>99798</v>
      </c>
      <c r="G11" s="107">
        <v>93802</v>
      </c>
      <c r="H11" s="107">
        <v>88374</v>
      </c>
      <c r="I11" s="107">
        <v>92796</v>
      </c>
      <c r="J11" s="107">
        <v>94889</v>
      </c>
      <c r="K11" s="107">
        <v>97210</v>
      </c>
      <c r="L11" s="107">
        <v>99123</v>
      </c>
      <c r="M11" s="107">
        <v>85920</v>
      </c>
      <c r="N11" s="107">
        <v>84914</v>
      </c>
      <c r="O11" s="107">
        <v>67716</v>
      </c>
      <c r="P11" s="107">
        <v>70677</v>
      </c>
      <c r="Q11" s="107">
        <v>73677</v>
      </c>
      <c r="R11" s="107">
        <v>66878</v>
      </c>
      <c r="S11" s="107">
        <v>61021</v>
      </c>
      <c r="T11" s="107">
        <v>59835</v>
      </c>
      <c r="U11" s="107">
        <v>66194</v>
      </c>
      <c r="V11" s="107">
        <v>71274</v>
      </c>
      <c r="W11" s="107">
        <v>76555</v>
      </c>
      <c r="X11" s="107">
        <v>75419</v>
      </c>
      <c r="Y11" s="107">
        <v>74379</v>
      </c>
      <c r="Z11" s="107">
        <v>69140</v>
      </c>
      <c r="AA11" s="107">
        <v>66172</v>
      </c>
      <c r="AB11" s="107">
        <v>66450</v>
      </c>
      <c r="AC11" s="107">
        <v>70879</v>
      </c>
      <c r="AD11" s="107">
        <v>74367</v>
      </c>
      <c r="AE11" s="107">
        <v>70479</v>
      </c>
      <c r="AF11" s="107">
        <v>68430</v>
      </c>
      <c r="AG11" s="107">
        <v>67370</v>
      </c>
      <c r="AH11" s="107">
        <v>67210</v>
      </c>
      <c r="AI11" s="107">
        <v>67268</v>
      </c>
      <c r="AJ11" s="107">
        <v>68574</v>
      </c>
      <c r="AK11" s="107">
        <v>67721</v>
      </c>
      <c r="AL11" s="107">
        <v>65387</v>
      </c>
      <c r="AM11" s="107">
        <v>61537</v>
      </c>
      <c r="AN11" s="107">
        <v>49140</v>
      </c>
      <c r="AO11" s="98"/>
      <c r="AP11" s="107">
        <v>384115</v>
      </c>
      <c r="AQ11" s="107">
        <v>384018</v>
      </c>
      <c r="AR11" s="38">
        <v>309227</v>
      </c>
      <c r="AS11" s="38">
        <v>261411</v>
      </c>
      <c r="AT11" s="38">
        <v>289442</v>
      </c>
      <c r="AU11" s="38">
        <v>276141</v>
      </c>
      <c r="AV11" s="38">
        <v>286520</v>
      </c>
      <c r="AW11" s="107">
        <v>273096</v>
      </c>
      <c r="AX11" s="107">
        <v>260167</v>
      </c>
      <c r="AY11" s="107">
        <v>241346</v>
      </c>
      <c r="AZ11" s="91"/>
      <c r="BA11" s="39"/>
      <c r="BB11" s="39"/>
    </row>
    <row r="12" spans="2:54" ht="13.5">
      <c r="B12" s="25" t="s">
        <v>4</v>
      </c>
      <c r="C12" s="17" t="s">
        <v>44</v>
      </c>
      <c r="D12" s="105">
        <v>36253</v>
      </c>
      <c r="E12" s="105">
        <v>33403</v>
      </c>
      <c r="F12" s="105">
        <v>31425</v>
      </c>
      <c r="G12" s="102">
        <v>33937</v>
      </c>
      <c r="H12" s="28">
        <v>36262</v>
      </c>
      <c r="I12" s="28">
        <v>37253</v>
      </c>
      <c r="J12" s="28">
        <v>34271</v>
      </c>
      <c r="K12" s="28">
        <v>34576</v>
      </c>
      <c r="L12" s="28">
        <v>38364</v>
      </c>
      <c r="M12" s="28">
        <v>36770</v>
      </c>
      <c r="N12" s="28">
        <v>32487</v>
      </c>
      <c r="O12" s="28">
        <v>36565</v>
      </c>
      <c r="P12" s="28">
        <v>34323</v>
      </c>
      <c r="Q12" s="28">
        <v>35833</v>
      </c>
      <c r="R12" s="28">
        <v>36948</v>
      </c>
      <c r="S12" s="28">
        <v>35521</v>
      </c>
      <c r="T12" s="28">
        <v>34946</v>
      </c>
      <c r="U12" s="28">
        <v>36102</v>
      </c>
      <c r="V12" s="28">
        <v>33166</v>
      </c>
      <c r="W12" s="28">
        <v>30958</v>
      </c>
      <c r="X12" s="28">
        <v>33041</v>
      </c>
      <c r="Y12" s="28">
        <v>38407</v>
      </c>
      <c r="Z12" s="28">
        <v>35544</v>
      </c>
      <c r="AA12" s="28">
        <v>33477</v>
      </c>
      <c r="AB12" s="28">
        <v>32749</v>
      </c>
      <c r="AC12" s="28">
        <v>37866</v>
      </c>
      <c r="AD12" s="28">
        <v>32483</v>
      </c>
      <c r="AE12" s="28">
        <v>33081</v>
      </c>
      <c r="AF12" s="28">
        <v>33099</v>
      </c>
      <c r="AG12" s="28">
        <v>36540</v>
      </c>
      <c r="AH12" s="28">
        <v>36136</v>
      </c>
      <c r="AI12" s="28">
        <v>36379</v>
      </c>
      <c r="AJ12" s="28">
        <v>35379</v>
      </c>
      <c r="AK12" s="28">
        <v>39023</v>
      </c>
      <c r="AL12" s="28">
        <v>34980</v>
      </c>
      <c r="AM12" s="28">
        <v>37518</v>
      </c>
      <c r="AN12" s="28">
        <v>33703</v>
      </c>
      <c r="AO12" s="98"/>
      <c r="AP12" s="105">
        <v>135027</v>
      </c>
      <c r="AQ12" s="105">
        <v>144464</v>
      </c>
      <c r="AR12" s="28">
        <v>140145</v>
      </c>
      <c r="AS12" s="28">
        <v>143248</v>
      </c>
      <c r="AT12" s="28">
        <v>133267</v>
      </c>
      <c r="AU12" s="28">
        <v>140177</v>
      </c>
      <c r="AV12" s="28">
        <v>130805</v>
      </c>
      <c r="AW12" s="105">
        <v>141783</v>
      </c>
      <c r="AX12" s="105">
        <v>128785</v>
      </c>
      <c r="AY12" s="105">
        <v>120949</v>
      </c>
      <c r="AZ12" s="91"/>
      <c r="BA12" s="39"/>
      <c r="BB12" s="39"/>
    </row>
    <row r="13" spans="2:54" ht="13.5">
      <c r="B13" s="25" t="s">
        <v>5</v>
      </c>
      <c r="C13" s="17" t="s">
        <v>45</v>
      </c>
      <c r="D13" s="105">
        <v>-9286</v>
      </c>
      <c r="E13" s="105">
        <v>-9140</v>
      </c>
      <c r="F13" s="105">
        <v>-10065</v>
      </c>
      <c r="G13" s="102">
        <v>-8788</v>
      </c>
      <c r="H13" s="28">
        <v>-9140</v>
      </c>
      <c r="I13" s="28">
        <v>-9565</v>
      </c>
      <c r="J13" s="28">
        <v>-8542</v>
      </c>
      <c r="K13" s="28">
        <v>-8858</v>
      </c>
      <c r="L13" s="28">
        <v>-8444</v>
      </c>
      <c r="M13" s="28">
        <v>-8008</v>
      </c>
      <c r="N13" s="28">
        <v>-7496</v>
      </c>
      <c r="O13" s="28">
        <v>-7757</v>
      </c>
      <c r="P13" s="28">
        <v>-7716</v>
      </c>
      <c r="Q13" s="28">
        <v>-8460</v>
      </c>
      <c r="R13" s="28">
        <v>-6958</v>
      </c>
      <c r="S13" s="28">
        <v>-6796</v>
      </c>
      <c r="T13" s="28">
        <v>-8309</v>
      </c>
      <c r="U13" s="28">
        <v>-7027</v>
      </c>
      <c r="V13" s="28">
        <v>-7759</v>
      </c>
      <c r="W13" s="28">
        <v>-7528</v>
      </c>
      <c r="X13" s="28">
        <v>-7941</v>
      </c>
      <c r="Y13" s="28">
        <v>-6896</v>
      </c>
      <c r="Z13" s="28">
        <v>-8169</v>
      </c>
      <c r="AA13" s="28">
        <v>-7391</v>
      </c>
      <c r="AB13" s="28">
        <v>-7942</v>
      </c>
      <c r="AC13" s="28">
        <v>-8005</v>
      </c>
      <c r="AD13" s="28">
        <v>-6819</v>
      </c>
      <c r="AE13" s="28">
        <v>-7956</v>
      </c>
      <c r="AF13" s="28">
        <v>-7436</v>
      </c>
      <c r="AG13" s="28">
        <v>-8526</v>
      </c>
      <c r="AH13" s="28">
        <v>-8613</v>
      </c>
      <c r="AI13" s="28">
        <v>-7075</v>
      </c>
      <c r="AJ13" s="28">
        <v>-7082</v>
      </c>
      <c r="AK13" s="28">
        <v>-6772</v>
      </c>
      <c r="AL13" s="28">
        <v>-6650</v>
      </c>
      <c r="AM13" s="28">
        <v>-6809</v>
      </c>
      <c r="AN13" s="28">
        <v>-7606</v>
      </c>
      <c r="AO13" s="98"/>
      <c r="AP13" s="105">
        <v>-37133</v>
      </c>
      <c r="AQ13" s="105">
        <v>-35409</v>
      </c>
      <c r="AR13" s="28">
        <v>-30977</v>
      </c>
      <c r="AS13" s="28">
        <v>-30523</v>
      </c>
      <c r="AT13" s="28">
        <v>-30255</v>
      </c>
      <c r="AU13" s="28">
        <v>-30398</v>
      </c>
      <c r="AV13" s="28">
        <v>-30216</v>
      </c>
      <c r="AW13" s="105">
        <v>-31296</v>
      </c>
      <c r="AX13" s="105">
        <v>-27780</v>
      </c>
      <c r="AY13" s="105">
        <v>-29936</v>
      </c>
      <c r="AZ13" s="91"/>
      <c r="BA13" s="39"/>
      <c r="BB13" s="39"/>
    </row>
    <row r="14" spans="2:54" ht="13.5">
      <c r="B14" s="36" t="s">
        <v>6</v>
      </c>
      <c r="C14" s="37" t="s">
        <v>37</v>
      </c>
      <c r="D14" s="107">
        <v>26967</v>
      </c>
      <c r="E14" s="107">
        <v>24263</v>
      </c>
      <c r="F14" s="107">
        <v>21360</v>
      </c>
      <c r="G14" s="38">
        <v>25149</v>
      </c>
      <c r="H14" s="38">
        <v>27122</v>
      </c>
      <c r="I14" s="38">
        <v>27688</v>
      </c>
      <c r="J14" s="38">
        <v>25729</v>
      </c>
      <c r="K14" s="38">
        <v>25718</v>
      </c>
      <c r="L14" s="38">
        <v>29920</v>
      </c>
      <c r="M14" s="38">
        <v>28762</v>
      </c>
      <c r="N14" s="38">
        <v>24991</v>
      </c>
      <c r="O14" s="38">
        <v>28808</v>
      </c>
      <c r="P14" s="38">
        <v>26607</v>
      </c>
      <c r="Q14" s="38">
        <v>27373</v>
      </c>
      <c r="R14" s="38">
        <v>29990</v>
      </c>
      <c r="S14" s="38">
        <v>28725</v>
      </c>
      <c r="T14" s="38">
        <v>26637</v>
      </c>
      <c r="U14" s="38">
        <v>29075</v>
      </c>
      <c r="V14" s="38">
        <v>25407</v>
      </c>
      <c r="W14" s="38">
        <v>23430</v>
      </c>
      <c r="X14" s="38">
        <v>25100</v>
      </c>
      <c r="Y14" s="38">
        <v>31511</v>
      </c>
      <c r="Z14" s="38">
        <v>27375</v>
      </c>
      <c r="AA14" s="38">
        <v>26086</v>
      </c>
      <c r="AB14" s="38">
        <v>24807</v>
      </c>
      <c r="AC14" s="38">
        <v>29861</v>
      </c>
      <c r="AD14" s="38">
        <v>25664</v>
      </c>
      <c r="AE14" s="38">
        <v>25125</v>
      </c>
      <c r="AF14" s="38">
        <v>25663</v>
      </c>
      <c r="AG14" s="38">
        <v>28014</v>
      </c>
      <c r="AH14" s="38">
        <v>27523</v>
      </c>
      <c r="AI14" s="38">
        <v>29327</v>
      </c>
      <c r="AJ14" s="38">
        <v>28297</v>
      </c>
      <c r="AK14" s="38">
        <v>32251</v>
      </c>
      <c r="AL14" s="38">
        <v>28330</v>
      </c>
      <c r="AM14" s="38">
        <v>30709</v>
      </c>
      <c r="AN14" s="38">
        <v>26097</v>
      </c>
      <c r="AO14" s="98"/>
      <c r="AP14" s="107">
        <v>97894</v>
      </c>
      <c r="AQ14" s="107">
        <v>109055</v>
      </c>
      <c r="AR14" s="38">
        <v>109168</v>
      </c>
      <c r="AS14" s="38">
        <v>112725</v>
      </c>
      <c r="AT14" s="38">
        <v>103012</v>
      </c>
      <c r="AU14" s="38">
        <v>109779</v>
      </c>
      <c r="AV14" s="38">
        <v>100589</v>
      </c>
      <c r="AW14" s="107">
        <v>110487</v>
      </c>
      <c r="AX14" s="107">
        <v>101005</v>
      </c>
      <c r="AY14" s="107">
        <v>91013</v>
      </c>
      <c r="AZ14" s="91"/>
      <c r="BA14" s="39"/>
      <c r="BB14" s="39"/>
    </row>
    <row r="15" spans="2:54" ht="13.5">
      <c r="B15" s="25" t="s">
        <v>7</v>
      </c>
      <c r="C15" s="17" t="s">
        <v>108</v>
      </c>
      <c r="D15" s="61">
        <v>5447</v>
      </c>
      <c r="E15" s="61">
        <v>29</v>
      </c>
      <c r="F15" s="61">
        <v>194</v>
      </c>
      <c r="G15" s="61">
        <v>5846</v>
      </c>
      <c r="H15" s="61">
        <v>0</v>
      </c>
      <c r="I15" s="61">
        <v>2</v>
      </c>
      <c r="J15" s="61">
        <v>456</v>
      </c>
      <c r="K15" s="61">
        <v>5264</v>
      </c>
      <c r="L15" s="61">
        <v>13</v>
      </c>
      <c r="M15" s="61">
        <v>38</v>
      </c>
      <c r="N15" s="61">
        <v>52</v>
      </c>
      <c r="O15" s="61">
        <v>5169</v>
      </c>
      <c r="P15" s="61">
        <v>5</v>
      </c>
      <c r="Q15" s="61">
        <v>9</v>
      </c>
      <c r="R15" s="61">
        <v>133</v>
      </c>
      <c r="S15" s="61">
        <v>5137</v>
      </c>
      <c r="T15" s="61"/>
      <c r="U15" s="61">
        <v>6</v>
      </c>
      <c r="V15" s="61">
        <v>26</v>
      </c>
      <c r="W15" s="61">
        <v>4478</v>
      </c>
      <c r="X15" s="61">
        <v>31</v>
      </c>
      <c r="Y15" s="61">
        <v>2</v>
      </c>
      <c r="Z15" s="61">
        <v>43</v>
      </c>
      <c r="AA15" s="61">
        <v>3784</v>
      </c>
      <c r="AB15" s="61">
        <v>0</v>
      </c>
      <c r="AC15" s="26">
        <v>0</v>
      </c>
      <c r="AD15" s="26">
        <v>267</v>
      </c>
      <c r="AE15" s="28">
        <v>3479</v>
      </c>
      <c r="AF15" s="61">
        <v>0</v>
      </c>
      <c r="AG15" s="26">
        <v>4</v>
      </c>
      <c r="AH15" s="26">
        <v>89</v>
      </c>
      <c r="AI15" s="28">
        <v>3633</v>
      </c>
      <c r="AJ15" s="61">
        <v>0</v>
      </c>
      <c r="AK15" s="26">
        <v>11</v>
      </c>
      <c r="AL15" s="26">
        <v>415</v>
      </c>
      <c r="AM15" s="28">
        <v>2750</v>
      </c>
      <c r="AN15" s="61">
        <v>0</v>
      </c>
      <c r="AO15" s="98"/>
      <c r="AP15" s="43">
        <v>6069</v>
      </c>
      <c r="AQ15" s="43">
        <v>5735</v>
      </c>
      <c r="AR15" s="43">
        <v>5264</v>
      </c>
      <c r="AS15" s="43">
        <v>5279</v>
      </c>
      <c r="AT15" s="43">
        <v>4541</v>
      </c>
      <c r="AU15" s="43">
        <v>3829</v>
      </c>
      <c r="AV15" s="43">
        <v>3746</v>
      </c>
      <c r="AW15" s="43">
        <v>3726</v>
      </c>
      <c r="AX15" s="43">
        <v>3176</v>
      </c>
      <c r="AY15" s="43">
        <v>101</v>
      </c>
      <c r="AZ15" s="91"/>
      <c r="BA15" s="39"/>
      <c r="BB15" s="39"/>
    </row>
    <row r="16" spans="2:54" ht="27" customHeight="1">
      <c r="B16" s="25" t="s">
        <v>240</v>
      </c>
      <c r="C16" s="17" t="s">
        <v>236</v>
      </c>
      <c r="D16" s="61">
        <v>4953</v>
      </c>
      <c r="E16" s="61">
        <v>3259</v>
      </c>
      <c r="F16" s="61">
        <v>15343</v>
      </c>
      <c r="G16" s="61">
        <v>33321</v>
      </c>
      <c r="H16" s="61">
        <v>10667</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98"/>
      <c r="AP16" s="61">
        <v>62590</v>
      </c>
      <c r="AQ16" s="115">
        <v>65712</v>
      </c>
      <c r="AR16" s="115">
        <v>0</v>
      </c>
      <c r="AS16" s="115">
        <v>0</v>
      </c>
      <c r="AT16" s="115">
        <v>0</v>
      </c>
      <c r="AU16" s="115">
        <v>0</v>
      </c>
      <c r="AV16" s="115">
        <v>0</v>
      </c>
      <c r="AW16" s="115">
        <v>0</v>
      </c>
      <c r="AX16" s="115">
        <v>0</v>
      </c>
      <c r="AY16" s="115">
        <v>0</v>
      </c>
      <c r="AZ16" s="91"/>
      <c r="BA16" s="39"/>
      <c r="BB16" s="39"/>
    </row>
    <row r="17" spans="2:54" ht="13.5">
      <c r="B17" s="111" t="s">
        <v>8</v>
      </c>
      <c r="C17" s="17" t="s">
        <v>46</v>
      </c>
      <c r="D17" s="101" t="s">
        <v>33</v>
      </c>
      <c r="E17" s="101" t="s">
        <v>33</v>
      </c>
      <c r="F17" s="101" t="s">
        <v>33</v>
      </c>
      <c r="G17" s="101" t="s">
        <v>33</v>
      </c>
      <c r="H17" s="101" t="s">
        <v>33</v>
      </c>
      <c r="I17" s="28">
        <v>20071</v>
      </c>
      <c r="J17" s="28">
        <v>18796</v>
      </c>
      <c r="K17" s="28">
        <v>18777</v>
      </c>
      <c r="L17" s="28">
        <v>8068</v>
      </c>
      <c r="M17" s="28">
        <v>30316</v>
      </c>
      <c r="N17" s="28">
        <v>18855</v>
      </c>
      <c r="O17" s="28">
        <v>5796</v>
      </c>
      <c r="P17" s="28">
        <v>15013</v>
      </c>
      <c r="Q17" s="28">
        <v>35492</v>
      </c>
      <c r="R17" s="28">
        <v>17370</v>
      </c>
      <c r="S17" s="28">
        <v>-542</v>
      </c>
      <c r="T17" s="28">
        <v>-1</v>
      </c>
      <c r="U17" s="28">
        <v>33841</v>
      </c>
      <c r="V17" s="28">
        <v>26450</v>
      </c>
      <c r="W17" s="28">
        <v>12298</v>
      </c>
      <c r="X17" s="28">
        <v>5439</v>
      </c>
      <c r="Y17" s="28">
        <v>26503</v>
      </c>
      <c r="Z17" s="28">
        <v>9441</v>
      </c>
      <c r="AA17" s="28">
        <v>22505</v>
      </c>
      <c r="AB17" s="28">
        <v>9911</v>
      </c>
      <c r="AC17" s="28">
        <v>8764</v>
      </c>
      <c r="AD17" s="28">
        <v>8440</v>
      </c>
      <c r="AE17" s="28">
        <v>6268</v>
      </c>
      <c r="AF17" s="28">
        <v>8568</v>
      </c>
      <c r="AG17" s="28">
        <v>12969</v>
      </c>
      <c r="AH17" s="28">
        <v>35787</v>
      </c>
      <c r="AI17" s="28">
        <v>14183</v>
      </c>
      <c r="AJ17" s="28">
        <v>11971</v>
      </c>
      <c r="AK17" s="28">
        <v>13458</v>
      </c>
      <c r="AL17" s="28">
        <v>9913</v>
      </c>
      <c r="AM17" s="28">
        <v>11547</v>
      </c>
      <c r="AN17" s="28">
        <v>11799</v>
      </c>
      <c r="AO17" s="98"/>
      <c r="AP17" s="115">
        <v>0</v>
      </c>
      <c r="AQ17" s="105">
        <v>0</v>
      </c>
      <c r="AR17" s="28">
        <v>69980</v>
      </c>
      <c r="AS17" s="28">
        <v>52319</v>
      </c>
      <c r="AT17" s="28">
        <v>78028</v>
      </c>
      <c r="AU17" s="28">
        <v>68360</v>
      </c>
      <c r="AV17" s="28">
        <v>32040</v>
      </c>
      <c r="AW17" s="105">
        <v>74910</v>
      </c>
      <c r="AX17" s="105">
        <v>46717</v>
      </c>
      <c r="AY17" s="105">
        <v>41514</v>
      </c>
      <c r="AZ17" s="91"/>
      <c r="BA17" s="39"/>
      <c r="BB17" s="39"/>
    </row>
    <row r="18" spans="2:54" ht="13.5">
      <c r="B18" s="25" t="s">
        <v>232</v>
      </c>
      <c r="C18" s="17" t="s">
        <v>47</v>
      </c>
      <c r="D18" s="105">
        <v>301</v>
      </c>
      <c r="E18" s="105">
        <v>-1</v>
      </c>
      <c r="F18" s="105">
        <v>523</v>
      </c>
      <c r="G18" s="102">
        <v>1711</v>
      </c>
      <c r="H18" s="28">
        <v>-67</v>
      </c>
      <c r="I18" s="28">
        <v>-50</v>
      </c>
      <c r="J18" s="28">
        <v>22</v>
      </c>
      <c r="K18" s="61">
        <v>0</v>
      </c>
      <c r="L18" s="28">
        <v>6816</v>
      </c>
      <c r="M18" s="28">
        <v>-186</v>
      </c>
      <c r="N18" s="28">
        <v>8</v>
      </c>
      <c r="O18" s="28">
        <v>4392</v>
      </c>
      <c r="P18" s="28">
        <v>0</v>
      </c>
      <c r="Q18" s="28">
        <v>5909</v>
      </c>
      <c r="R18" s="28">
        <v>1496</v>
      </c>
      <c r="S18" s="28">
        <v>372</v>
      </c>
      <c r="T18" s="28">
        <v>10004</v>
      </c>
      <c r="U18" s="28">
        <v>10467</v>
      </c>
      <c r="V18" s="28">
        <v>7148</v>
      </c>
      <c r="W18" s="28">
        <v>16433</v>
      </c>
      <c r="X18" s="28">
        <v>882</v>
      </c>
      <c r="Y18" s="28">
        <v>2487</v>
      </c>
      <c r="Z18" s="28">
        <v>2633</v>
      </c>
      <c r="AA18" s="28">
        <v>7515</v>
      </c>
      <c r="AB18" s="28">
        <v>7385</v>
      </c>
      <c r="AC18" s="28">
        <v>8057</v>
      </c>
      <c r="AD18" s="28">
        <v>5390</v>
      </c>
      <c r="AE18" s="28">
        <v>12654</v>
      </c>
      <c r="AF18" s="28">
        <v>970</v>
      </c>
      <c r="AG18" s="28">
        <v>-1207</v>
      </c>
      <c r="AH18" s="28">
        <v>5542</v>
      </c>
      <c r="AI18" s="26">
        <v>-200</v>
      </c>
      <c r="AJ18" s="26">
        <v>330</v>
      </c>
      <c r="AK18" s="26">
        <v>-488</v>
      </c>
      <c r="AL18" s="28">
        <v>-1255</v>
      </c>
      <c r="AM18" s="28">
        <v>3780</v>
      </c>
      <c r="AN18" s="28">
        <v>1750</v>
      </c>
      <c r="AO18" s="98"/>
      <c r="AP18" s="105">
        <v>2166</v>
      </c>
      <c r="AQ18" s="105">
        <v>6788</v>
      </c>
      <c r="AR18" s="28">
        <v>4214</v>
      </c>
      <c r="AS18" s="28">
        <v>17781</v>
      </c>
      <c r="AT18" s="28">
        <v>34930</v>
      </c>
      <c r="AU18" s="28">
        <v>20020</v>
      </c>
      <c r="AV18" s="28">
        <v>27071</v>
      </c>
      <c r="AW18" s="105">
        <v>4465</v>
      </c>
      <c r="AX18" s="105">
        <v>3787</v>
      </c>
      <c r="AY18" s="105">
        <v>-2347</v>
      </c>
      <c r="AZ18" s="91"/>
      <c r="BA18" s="39"/>
      <c r="BB18" s="39"/>
    </row>
    <row r="19" spans="2:53" ht="13.5">
      <c r="B19" s="25" t="s">
        <v>85</v>
      </c>
      <c r="C19" s="17" t="s">
        <v>95</v>
      </c>
      <c r="D19" s="105">
        <v>119</v>
      </c>
      <c r="E19" s="105">
        <v>-108</v>
      </c>
      <c r="F19" s="105">
        <v>588</v>
      </c>
      <c r="G19" s="102">
        <v>344</v>
      </c>
      <c r="H19" s="28">
        <v>489</v>
      </c>
      <c r="I19" s="28">
        <v>512</v>
      </c>
      <c r="J19" s="28">
        <v>836</v>
      </c>
      <c r="K19" s="28">
        <v>410</v>
      </c>
      <c r="L19" s="28">
        <v>838</v>
      </c>
      <c r="M19" s="28">
        <v>1497</v>
      </c>
      <c r="N19" s="26">
        <v>1196</v>
      </c>
      <c r="O19" s="26">
        <v>828</v>
      </c>
      <c r="P19" s="26">
        <v>300</v>
      </c>
      <c r="Q19" s="26">
        <v>-399</v>
      </c>
      <c r="R19" s="26">
        <v>-280</v>
      </c>
      <c r="S19" s="26">
        <v>518</v>
      </c>
      <c r="T19" s="26">
        <v>868</v>
      </c>
      <c r="U19" s="26">
        <v>-451</v>
      </c>
      <c r="V19" s="26">
        <v>-391</v>
      </c>
      <c r="W19" s="26">
        <v>-669</v>
      </c>
      <c r="X19" s="26">
        <v>117</v>
      </c>
      <c r="Y19" s="28">
        <v>-218</v>
      </c>
      <c r="Z19" s="26">
        <v>-63</v>
      </c>
      <c r="AA19" s="26">
        <v>298</v>
      </c>
      <c r="AB19" s="26">
        <v>-162</v>
      </c>
      <c r="AC19" s="26">
        <v>-1574</v>
      </c>
      <c r="AD19" s="26">
        <v>-528</v>
      </c>
      <c r="AE19" s="26"/>
      <c r="AF19" s="26"/>
      <c r="AG19" s="26"/>
      <c r="AH19" s="26"/>
      <c r="AI19" s="26"/>
      <c r="AJ19" s="26"/>
      <c r="AK19" s="26"/>
      <c r="AL19" s="26"/>
      <c r="AM19" s="26"/>
      <c r="AN19" s="28"/>
      <c r="AO19" s="98"/>
      <c r="AP19" s="105">
        <v>1313</v>
      </c>
      <c r="AQ19" s="105">
        <v>2596</v>
      </c>
      <c r="AR19" s="28">
        <v>3821</v>
      </c>
      <c r="AS19" s="28">
        <v>707</v>
      </c>
      <c r="AT19" s="28">
        <v>-1394</v>
      </c>
      <c r="AU19" s="28">
        <v>-145</v>
      </c>
      <c r="AV19" s="28">
        <v>-2102</v>
      </c>
      <c r="AW19" s="115">
        <v>0</v>
      </c>
      <c r="AX19" s="115">
        <v>0</v>
      </c>
      <c r="AY19" s="115">
        <v>0</v>
      </c>
      <c r="AZ19" s="91"/>
      <c r="BA19" s="39"/>
    </row>
    <row r="20" spans="2:54" ht="13.5">
      <c r="B20" s="25" t="s">
        <v>227</v>
      </c>
      <c r="C20" s="17" t="s">
        <v>48</v>
      </c>
      <c r="D20" s="105">
        <v>5413</v>
      </c>
      <c r="E20" s="105">
        <v>8206</v>
      </c>
      <c r="F20" s="105">
        <v>1559</v>
      </c>
      <c r="G20" s="102">
        <v>7828</v>
      </c>
      <c r="H20" s="28">
        <v>6658</v>
      </c>
      <c r="I20" s="28">
        <v>9398</v>
      </c>
      <c r="J20" s="28">
        <v>2985</v>
      </c>
      <c r="K20" s="28">
        <v>3391</v>
      </c>
      <c r="L20" s="28">
        <v>7439</v>
      </c>
      <c r="M20" s="28">
        <v>3707</v>
      </c>
      <c r="N20" s="28">
        <v>4644</v>
      </c>
      <c r="O20" s="28">
        <v>8972</v>
      </c>
      <c r="P20" s="28">
        <v>2603</v>
      </c>
      <c r="Q20" s="28">
        <v>-1830</v>
      </c>
      <c r="R20" s="28">
        <v>2403</v>
      </c>
      <c r="S20" s="28">
        <v>23491</v>
      </c>
      <c r="T20" s="28">
        <v>11636</v>
      </c>
      <c r="U20" s="28">
        <v>4184</v>
      </c>
      <c r="V20" s="28">
        <v>5844</v>
      </c>
      <c r="W20" s="28">
        <v>6224</v>
      </c>
      <c r="X20" s="28">
        <v>8223</v>
      </c>
      <c r="Y20" s="28">
        <v>3911</v>
      </c>
      <c r="Z20" s="28">
        <v>6223</v>
      </c>
      <c r="AA20" s="28">
        <v>5695</v>
      </c>
      <c r="AB20" s="28">
        <v>5040</v>
      </c>
      <c r="AC20" s="28">
        <v>5704</v>
      </c>
      <c r="AD20" s="28">
        <v>2825</v>
      </c>
      <c r="AE20" s="28">
        <v>10944</v>
      </c>
      <c r="AF20" s="28">
        <v>2643</v>
      </c>
      <c r="AG20" s="28">
        <v>10968</v>
      </c>
      <c r="AH20" s="28">
        <v>5582</v>
      </c>
      <c r="AI20" s="28">
        <v>8807</v>
      </c>
      <c r="AJ20" s="28">
        <v>4992</v>
      </c>
      <c r="AK20" s="28">
        <v>11789</v>
      </c>
      <c r="AL20" s="28">
        <v>10067</v>
      </c>
      <c r="AM20" s="28">
        <v>19394</v>
      </c>
      <c r="AN20" s="28">
        <v>5666</v>
      </c>
      <c r="AO20" s="98"/>
      <c r="AP20" s="105">
        <v>24251</v>
      </c>
      <c r="AQ20" s="105">
        <v>23213</v>
      </c>
      <c r="AR20" s="28">
        <v>19926</v>
      </c>
      <c r="AS20" s="28">
        <v>35700</v>
      </c>
      <c r="AT20" s="28">
        <v>24475</v>
      </c>
      <c r="AU20" s="28">
        <v>20869</v>
      </c>
      <c r="AV20" s="28">
        <v>22116</v>
      </c>
      <c r="AW20" s="105">
        <v>30349</v>
      </c>
      <c r="AX20" s="105">
        <v>46916</v>
      </c>
      <c r="AY20" s="105">
        <v>28380</v>
      </c>
      <c r="AZ20" s="91"/>
      <c r="BA20" s="39"/>
      <c r="BB20" s="39"/>
    </row>
    <row r="21" spans="2:54" ht="13.5">
      <c r="B21" s="25" t="s">
        <v>9</v>
      </c>
      <c r="C21" s="17" t="s">
        <v>38</v>
      </c>
      <c r="D21" s="105">
        <v>5355</v>
      </c>
      <c r="E21" s="105">
        <v>8438</v>
      </c>
      <c r="F21" s="105">
        <v>6950</v>
      </c>
      <c r="G21" s="102">
        <v>2828</v>
      </c>
      <c r="H21" s="28">
        <v>4922</v>
      </c>
      <c r="I21" s="28">
        <v>4014</v>
      </c>
      <c r="J21" s="28">
        <v>2757</v>
      </c>
      <c r="K21" s="28">
        <v>5032</v>
      </c>
      <c r="L21" s="28">
        <v>5259</v>
      </c>
      <c r="M21" s="28">
        <v>7095</v>
      </c>
      <c r="N21" s="28">
        <v>489</v>
      </c>
      <c r="O21" s="28">
        <v>2443</v>
      </c>
      <c r="P21" s="28">
        <v>3128</v>
      </c>
      <c r="Q21" s="28">
        <v>-142</v>
      </c>
      <c r="R21" s="28">
        <v>3576</v>
      </c>
      <c r="S21" s="28">
        <v>13684</v>
      </c>
      <c r="T21" s="28">
        <v>4103</v>
      </c>
      <c r="U21" s="28">
        <v>2729</v>
      </c>
      <c r="V21" s="28">
        <v>4458</v>
      </c>
      <c r="W21" s="28">
        <v>4725</v>
      </c>
      <c r="X21" s="28">
        <v>2316</v>
      </c>
      <c r="Y21" s="28">
        <v>7250</v>
      </c>
      <c r="Z21" s="28">
        <v>3858</v>
      </c>
      <c r="AA21" s="28">
        <v>3641</v>
      </c>
      <c r="AB21" s="28">
        <v>1982</v>
      </c>
      <c r="AC21" s="28">
        <v>2297</v>
      </c>
      <c r="AD21" s="28">
        <v>1959</v>
      </c>
      <c r="AE21" s="26">
        <v>818</v>
      </c>
      <c r="AF21" s="26">
        <v>3558</v>
      </c>
      <c r="AG21" s="28">
        <v>1256</v>
      </c>
      <c r="AH21" s="28">
        <v>1496</v>
      </c>
      <c r="AI21" s="28">
        <v>1549</v>
      </c>
      <c r="AJ21" s="28">
        <v>4002</v>
      </c>
      <c r="AK21" s="28">
        <v>1036</v>
      </c>
      <c r="AL21" s="28">
        <v>4055</v>
      </c>
      <c r="AM21" s="28">
        <v>2802</v>
      </c>
      <c r="AN21" s="28">
        <v>1483</v>
      </c>
      <c r="AO21" s="98"/>
      <c r="AP21" s="105">
        <v>23138</v>
      </c>
      <c r="AQ21" s="105">
        <v>17062</v>
      </c>
      <c r="AR21" s="28">
        <v>13155</v>
      </c>
      <c r="AS21" s="28">
        <v>21221</v>
      </c>
      <c r="AT21" s="28">
        <v>14228</v>
      </c>
      <c r="AU21" s="28">
        <v>16731</v>
      </c>
      <c r="AV21" s="28">
        <v>6493</v>
      </c>
      <c r="AW21" s="105">
        <v>8303</v>
      </c>
      <c r="AX21" s="105">
        <v>9376</v>
      </c>
      <c r="AY21" s="105">
        <v>14079</v>
      </c>
      <c r="AZ21" s="91"/>
      <c r="BA21" s="39"/>
      <c r="BB21" s="39"/>
    </row>
    <row r="22" spans="2:54" ht="13.5">
      <c r="B22" s="25" t="s">
        <v>10</v>
      </c>
      <c r="C22" s="17" t="s">
        <v>249</v>
      </c>
      <c r="D22" s="105">
        <v>-4324</v>
      </c>
      <c r="E22" s="105">
        <f>+AP22-F22-G22-H22</f>
        <v>-8384</v>
      </c>
      <c r="F22" s="105">
        <v>-1254</v>
      </c>
      <c r="G22" s="105">
        <v>-7539</v>
      </c>
      <c r="H22" s="105">
        <v>-4499</v>
      </c>
      <c r="I22" s="105">
        <v>-7951</v>
      </c>
      <c r="J22" s="105">
        <v>-5537</v>
      </c>
      <c r="K22" s="105">
        <v>-6325</v>
      </c>
      <c r="L22" s="105">
        <v>-4121</v>
      </c>
      <c r="M22" s="105">
        <v>-15267</v>
      </c>
      <c r="N22" s="105">
        <v>-2663</v>
      </c>
      <c r="O22" s="105">
        <v>-2812</v>
      </c>
      <c r="P22" s="105">
        <v>-3116</v>
      </c>
      <c r="Q22" s="105">
        <v>-8470</v>
      </c>
      <c r="R22" s="105">
        <v>-1909</v>
      </c>
      <c r="S22" s="105">
        <v>-5749</v>
      </c>
      <c r="T22" s="105">
        <v>-2647</v>
      </c>
      <c r="U22" s="105">
        <v>-8642</v>
      </c>
      <c r="V22" s="105">
        <v>-4810</v>
      </c>
      <c r="W22" s="105">
        <v>-2464</v>
      </c>
      <c r="X22" s="105">
        <v>-4392</v>
      </c>
      <c r="Y22" s="105">
        <v>-4391</v>
      </c>
      <c r="Z22" s="105">
        <v>-1777</v>
      </c>
      <c r="AA22" s="105">
        <v>-7226</v>
      </c>
      <c r="AB22" s="105">
        <v>-3296</v>
      </c>
      <c r="AC22" s="105">
        <v>-1566</v>
      </c>
      <c r="AD22" s="105">
        <v>-3672</v>
      </c>
      <c r="AE22" s="105">
        <v>-4083</v>
      </c>
      <c r="AF22" s="105">
        <v>-2570</v>
      </c>
      <c r="AG22" s="26">
        <v>-648</v>
      </c>
      <c r="AH22" s="105">
        <v>-6348</v>
      </c>
      <c r="AI22" s="105">
        <v>-1318</v>
      </c>
      <c r="AJ22" s="105">
        <v>-1545</v>
      </c>
      <c r="AK22" s="105">
        <v>-3448</v>
      </c>
      <c r="AL22" s="105">
        <v>-5707</v>
      </c>
      <c r="AM22" s="105">
        <v>-2021</v>
      </c>
      <c r="AN22" s="105">
        <v>-1371</v>
      </c>
      <c r="AO22" s="114"/>
      <c r="AP22" s="105">
        <v>-21676</v>
      </c>
      <c r="AQ22" s="105">
        <v>-23934</v>
      </c>
      <c r="AR22" s="105">
        <v>-23858</v>
      </c>
      <c r="AS22" s="105">
        <v>-18775</v>
      </c>
      <c r="AT22" s="105">
        <v>-20308</v>
      </c>
      <c r="AU22" s="105">
        <v>-16690</v>
      </c>
      <c r="AV22" s="105">
        <v>-13613</v>
      </c>
      <c r="AW22" s="105">
        <v>-9859</v>
      </c>
      <c r="AX22" s="105">
        <v>-12547</v>
      </c>
      <c r="AY22" s="105">
        <v>-7894</v>
      </c>
      <c r="AZ22" s="91"/>
      <c r="BA22" s="39"/>
      <c r="BB22" s="39"/>
    </row>
    <row r="23" spans="2:54" ht="19.5">
      <c r="B23" s="25" t="s">
        <v>245</v>
      </c>
      <c r="C23" s="17" t="s">
        <v>246</v>
      </c>
      <c r="D23" s="61">
        <v>0</v>
      </c>
      <c r="E23" s="110">
        <v>-460</v>
      </c>
      <c r="F23" s="105">
        <v>122</v>
      </c>
      <c r="G23" s="105">
        <v>-136</v>
      </c>
      <c r="H23" s="105">
        <v>474</v>
      </c>
      <c r="I23" s="61">
        <v>0</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114"/>
      <c r="AP23" s="61">
        <v>0</v>
      </c>
      <c r="AQ23" s="61">
        <v>0</v>
      </c>
      <c r="AR23" s="61">
        <v>0</v>
      </c>
      <c r="AS23" s="61">
        <v>0</v>
      </c>
      <c r="AT23" s="61">
        <v>0</v>
      </c>
      <c r="AU23" s="61">
        <v>0</v>
      </c>
      <c r="AV23" s="61">
        <v>0</v>
      </c>
      <c r="AW23" s="61">
        <v>0</v>
      </c>
      <c r="AX23" s="61">
        <v>0</v>
      </c>
      <c r="AY23" s="61">
        <v>0</v>
      </c>
      <c r="AZ23" s="91"/>
      <c r="BA23" s="39"/>
      <c r="BB23" s="39"/>
    </row>
    <row r="24" spans="2:54" ht="16.5" customHeight="1">
      <c r="B24" s="25" t="s">
        <v>247</v>
      </c>
      <c r="C24" s="17" t="s">
        <v>248</v>
      </c>
      <c r="D24" s="61">
        <v>0</v>
      </c>
      <c r="E24" s="110">
        <v>-6</v>
      </c>
      <c r="F24" s="105">
        <v>8</v>
      </c>
      <c r="G24" s="105">
        <v>-4</v>
      </c>
      <c r="H24" s="105">
        <v>2</v>
      </c>
      <c r="I24" s="61">
        <v>0</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114"/>
      <c r="AP24" s="61">
        <v>0</v>
      </c>
      <c r="AQ24" s="61">
        <v>0</v>
      </c>
      <c r="AR24" s="61">
        <v>0</v>
      </c>
      <c r="AS24" s="61">
        <v>0</v>
      </c>
      <c r="AT24" s="61">
        <v>0</v>
      </c>
      <c r="AU24" s="61">
        <v>0</v>
      </c>
      <c r="AV24" s="61">
        <v>0</v>
      </c>
      <c r="AW24" s="61">
        <v>0</v>
      </c>
      <c r="AX24" s="61">
        <v>0</v>
      </c>
      <c r="AY24" s="61">
        <v>0</v>
      </c>
      <c r="AZ24" s="91"/>
      <c r="BA24" s="39"/>
      <c r="BB24" s="39"/>
    </row>
    <row r="25" spans="2:54" ht="13.5">
      <c r="B25" s="25" t="s">
        <v>228</v>
      </c>
      <c r="C25" s="17" t="s">
        <v>109</v>
      </c>
      <c r="D25" s="105">
        <v>-7944</v>
      </c>
      <c r="E25" s="105">
        <v>-46717</v>
      </c>
      <c r="F25" s="105">
        <v>-20955</v>
      </c>
      <c r="G25" s="102">
        <v>-57289</v>
      </c>
      <c r="H25" s="28">
        <v>-9129</v>
      </c>
      <c r="I25" s="28">
        <v>-66555</v>
      </c>
      <c r="J25" s="28">
        <v>-32143</v>
      </c>
      <c r="K25" s="28">
        <v>-28581</v>
      </c>
      <c r="L25" s="28">
        <v>-10553</v>
      </c>
      <c r="M25" s="28">
        <v>-125632</v>
      </c>
      <c r="N25" s="28">
        <v>-25333</v>
      </c>
      <c r="O25" s="28">
        <v>-36292</v>
      </c>
      <c r="P25" s="28">
        <v>-21502</v>
      </c>
      <c r="Q25" s="28">
        <v>-47727</v>
      </c>
      <c r="R25" s="28">
        <v>-30575</v>
      </c>
      <c r="S25" s="28">
        <v>-21533</v>
      </c>
      <c r="T25" s="28">
        <v>-14303</v>
      </c>
      <c r="U25" s="28">
        <v>-28854</v>
      </c>
      <c r="V25" s="28">
        <v>-14347</v>
      </c>
      <c r="W25" s="28">
        <v>-14185</v>
      </c>
      <c r="X25" s="28">
        <v>-10816</v>
      </c>
      <c r="Y25" s="28">
        <v>-19035</v>
      </c>
      <c r="Z25" s="28">
        <v>-27794</v>
      </c>
      <c r="AA25" s="28">
        <v>-5837</v>
      </c>
      <c r="AB25" s="28">
        <v>-7527</v>
      </c>
      <c r="AC25" s="28">
        <v>-16768</v>
      </c>
      <c r="AD25" s="28">
        <v>-12802</v>
      </c>
      <c r="AE25" s="28">
        <v>-19938</v>
      </c>
      <c r="AF25" s="28">
        <v>-4527</v>
      </c>
      <c r="AG25" s="28">
        <v>-6639</v>
      </c>
      <c r="AH25" s="28">
        <v>-14982</v>
      </c>
      <c r="AI25" s="28">
        <v>-10920</v>
      </c>
      <c r="AJ25" s="28">
        <v>-10057</v>
      </c>
      <c r="AK25" s="28">
        <v>-7775</v>
      </c>
      <c r="AL25" s="28">
        <v>-5524</v>
      </c>
      <c r="AM25" s="28">
        <v>-22675</v>
      </c>
      <c r="AN25" s="28">
        <v>-951</v>
      </c>
      <c r="AO25" s="114"/>
      <c r="AP25" s="105">
        <v>-134090</v>
      </c>
      <c r="AQ25" s="105">
        <v>-137832</v>
      </c>
      <c r="AR25" s="28">
        <v>-208759</v>
      </c>
      <c r="AS25" s="28">
        <v>-114138</v>
      </c>
      <c r="AT25" s="28">
        <v>-68202</v>
      </c>
      <c r="AU25" s="28">
        <v>-60193</v>
      </c>
      <c r="AV25" s="28">
        <v>-52313</v>
      </c>
      <c r="AW25" s="105">
        <v>-42598</v>
      </c>
      <c r="AX25" s="105">
        <v>-36925</v>
      </c>
      <c r="AY25" s="105">
        <v>-34376</v>
      </c>
      <c r="AZ25" s="91"/>
      <c r="BA25" s="39"/>
      <c r="BB25" s="39"/>
    </row>
    <row r="26" spans="2:54" ht="13.5">
      <c r="B26" s="25" t="s">
        <v>251</v>
      </c>
      <c r="C26" s="17" t="s">
        <v>255</v>
      </c>
      <c r="D26" s="105">
        <v>-4432</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114"/>
      <c r="AP26" s="61">
        <v>0</v>
      </c>
      <c r="AQ26" s="61">
        <v>0</v>
      </c>
      <c r="AR26" s="61">
        <v>0</v>
      </c>
      <c r="AS26" s="61">
        <v>0</v>
      </c>
      <c r="AT26" s="61">
        <v>0</v>
      </c>
      <c r="AU26" s="61">
        <v>0</v>
      </c>
      <c r="AV26" s="61">
        <v>0</v>
      </c>
      <c r="AW26" s="61">
        <v>0</v>
      </c>
      <c r="AX26" s="61">
        <v>0</v>
      </c>
      <c r="AY26" s="61">
        <v>0</v>
      </c>
      <c r="AZ26" s="91"/>
      <c r="BA26" s="39"/>
      <c r="BB26" s="39"/>
    </row>
    <row r="27" spans="2:54" ht="12">
      <c r="B27" s="25" t="s">
        <v>11</v>
      </c>
      <c r="C27" s="17" t="s">
        <v>110</v>
      </c>
      <c r="D27" s="105">
        <v>-106448</v>
      </c>
      <c r="E27" s="105">
        <v>-84148</v>
      </c>
      <c r="F27" s="105">
        <v>-86202</v>
      </c>
      <c r="G27" s="102">
        <v>-86926</v>
      </c>
      <c r="H27" s="28">
        <v>-99967</v>
      </c>
      <c r="I27" s="28">
        <v>-93325</v>
      </c>
      <c r="J27" s="28">
        <v>-86578</v>
      </c>
      <c r="K27" s="28">
        <v>-89770</v>
      </c>
      <c r="L27" s="28">
        <v>-111032</v>
      </c>
      <c r="M27" s="28">
        <v>-97646</v>
      </c>
      <c r="N27" s="28">
        <v>-91387</v>
      </c>
      <c r="O27" s="28">
        <v>-85646</v>
      </c>
      <c r="P27" s="28">
        <v>-106371</v>
      </c>
      <c r="Q27" s="28">
        <v>-137976</v>
      </c>
      <c r="R27" s="28">
        <v>-95218</v>
      </c>
      <c r="S27" s="28">
        <v>-101877</v>
      </c>
      <c r="T27" s="28">
        <v>-96010</v>
      </c>
      <c r="U27" s="28">
        <v>-99037</v>
      </c>
      <c r="V27" s="28">
        <v>-90888</v>
      </c>
      <c r="W27" s="28">
        <v>-95792</v>
      </c>
      <c r="X27" s="28">
        <v>-91493</v>
      </c>
      <c r="Y27" s="28">
        <v>-102051</v>
      </c>
      <c r="Z27" s="28">
        <v>-87611</v>
      </c>
      <c r="AA27" s="28">
        <v>-92837</v>
      </c>
      <c r="AB27" s="28">
        <v>-83446</v>
      </c>
      <c r="AC27" s="28">
        <v>-101192</v>
      </c>
      <c r="AD27" s="28">
        <v>-90934</v>
      </c>
      <c r="AE27" s="28">
        <v>-93970</v>
      </c>
      <c r="AF27" s="28">
        <v>-87511</v>
      </c>
      <c r="AG27" s="28">
        <v>-100951</v>
      </c>
      <c r="AH27" s="28">
        <v>-91659</v>
      </c>
      <c r="AI27" s="28">
        <v>-94198</v>
      </c>
      <c r="AJ27" s="28">
        <v>-89180</v>
      </c>
      <c r="AK27" s="28">
        <v>-101872</v>
      </c>
      <c r="AL27" s="28">
        <v>-81430</v>
      </c>
      <c r="AM27" s="28">
        <v>-86960</v>
      </c>
      <c r="AN27" s="28">
        <v>-78041</v>
      </c>
      <c r="AO27" s="114"/>
      <c r="AP27" s="105">
        <v>-357243</v>
      </c>
      <c r="AQ27" s="105">
        <v>-380705</v>
      </c>
      <c r="AR27" s="28">
        <v>-381050</v>
      </c>
      <c r="AS27" s="28">
        <v>-431081</v>
      </c>
      <c r="AT27" s="28">
        <v>-377210</v>
      </c>
      <c r="AU27" s="28">
        <v>-365945</v>
      </c>
      <c r="AV27" s="28">
        <v>-372619</v>
      </c>
      <c r="AW27" s="105">
        <v>-375988</v>
      </c>
      <c r="AX27" s="105">
        <v>-348303</v>
      </c>
      <c r="AY27" s="105">
        <v>-337408</v>
      </c>
      <c r="BB27" s="39"/>
    </row>
    <row r="28" spans="2:54" ht="13.5">
      <c r="B28" s="19" t="s">
        <v>12</v>
      </c>
      <c r="C28" s="31" t="s">
        <v>49</v>
      </c>
      <c r="D28" s="32">
        <v>28266</v>
      </c>
      <c r="E28" s="32">
        <v>6512</v>
      </c>
      <c r="F28" s="32">
        <v>38034</v>
      </c>
      <c r="G28" s="32">
        <v>18935</v>
      </c>
      <c r="H28" s="32">
        <v>25046</v>
      </c>
      <c r="I28" s="32">
        <v>-13400</v>
      </c>
      <c r="J28" s="32">
        <v>22212</v>
      </c>
      <c r="K28" s="32">
        <v>31126</v>
      </c>
      <c r="L28" s="32">
        <v>31770</v>
      </c>
      <c r="M28" s="32">
        <v>-81396</v>
      </c>
      <c r="N28" s="32">
        <v>15766</v>
      </c>
      <c r="O28" s="32">
        <v>-626</v>
      </c>
      <c r="P28" s="32">
        <v>-12656</v>
      </c>
      <c r="Q28" s="32">
        <v>-54084</v>
      </c>
      <c r="R28" s="32">
        <v>-6136</v>
      </c>
      <c r="S28" s="32">
        <v>3247</v>
      </c>
      <c r="T28" s="32">
        <v>122</v>
      </c>
      <c r="U28" s="32">
        <v>9512</v>
      </c>
      <c r="V28" s="32">
        <v>30171</v>
      </c>
      <c r="W28" s="32">
        <v>31033</v>
      </c>
      <c r="X28" s="32">
        <v>10826</v>
      </c>
      <c r="Y28" s="32">
        <v>20348</v>
      </c>
      <c r="Z28" s="32">
        <v>1468</v>
      </c>
      <c r="AA28" s="32">
        <v>29796</v>
      </c>
      <c r="AB28" s="32">
        <v>21144</v>
      </c>
      <c r="AC28" s="32">
        <v>4462</v>
      </c>
      <c r="AD28" s="32">
        <v>10976</v>
      </c>
      <c r="AE28" s="32">
        <v>11776</v>
      </c>
      <c r="AF28" s="32">
        <v>15224</v>
      </c>
      <c r="AG28" s="32">
        <v>11136</v>
      </c>
      <c r="AH28" s="32">
        <v>30240</v>
      </c>
      <c r="AI28" s="32">
        <v>18131</v>
      </c>
      <c r="AJ28" s="32">
        <v>17384</v>
      </c>
      <c r="AK28" s="32">
        <v>12683</v>
      </c>
      <c r="AL28" s="32">
        <v>24251</v>
      </c>
      <c r="AM28" s="32">
        <v>20863</v>
      </c>
      <c r="AN28" s="32">
        <v>15572</v>
      </c>
      <c r="AO28" s="98"/>
      <c r="AP28" s="107">
        <v>88527</v>
      </c>
      <c r="AQ28" s="107">
        <v>71708</v>
      </c>
      <c r="AR28" s="38">
        <v>-78912</v>
      </c>
      <c r="AS28" s="38">
        <v>-56851</v>
      </c>
      <c r="AT28" s="38">
        <v>81542</v>
      </c>
      <c r="AU28" s="38">
        <v>72756</v>
      </c>
      <c r="AV28" s="38">
        <v>37928</v>
      </c>
      <c r="AW28" s="107">
        <v>76891</v>
      </c>
      <c r="AX28" s="107">
        <v>73369</v>
      </c>
      <c r="AY28" s="107">
        <v>34408</v>
      </c>
      <c r="AZ28" s="91"/>
      <c r="BA28" s="39"/>
      <c r="BB28" s="39"/>
    </row>
    <row r="29" spans="2:54" ht="13.5">
      <c r="B29" s="30" t="s">
        <v>40</v>
      </c>
      <c r="C29" s="23" t="s">
        <v>111</v>
      </c>
      <c r="D29" s="44">
        <v>-11182</v>
      </c>
      <c r="E29" s="44">
        <v>-1448</v>
      </c>
      <c r="F29" s="44">
        <v>-13549</v>
      </c>
      <c r="G29" s="44">
        <v>-1103</v>
      </c>
      <c r="H29" s="44">
        <v>-8699</v>
      </c>
      <c r="I29" s="44">
        <v>2533</v>
      </c>
      <c r="J29" s="44">
        <v>-8636</v>
      </c>
      <c r="K29" s="44">
        <v>-7725</v>
      </c>
      <c r="L29" s="44">
        <v>-11817</v>
      </c>
      <c r="M29" s="44">
        <v>20338</v>
      </c>
      <c r="N29" s="44">
        <v>-3110</v>
      </c>
      <c r="O29" s="44">
        <v>1796</v>
      </c>
      <c r="P29" s="44">
        <v>-260</v>
      </c>
      <c r="Q29" s="44">
        <v>7711</v>
      </c>
      <c r="R29" s="44">
        <v>-1259</v>
      </c>
      <c r="S29" s="44">
        <v>140</v>
      </c>
      <c r="T29" s="44">
        <v>-859</v>
      </c>
      <c r="U29" s="44">
        <v>-891</v>
      </c>
      <c r="V29" s="44">
        <v>-7176</v>
      </c>
      <c r="W29" s="44">
        <v>-4994</v>
      </c>
      <c r="X29" s="44">
        <v>-2914</v>
      </c>
      <c r="Y29" s="44">
        <v>3643</v>
      </c>
      <c r="Z29" s="44">
        <v>-417</v>
      </c>
      <c r="AA29" s="44">
        <v>-7189</v>
      </c>
      <c r="AB29" s="44">
        <v>-4433</v>
      </c>
      <c r="AC29" s="44">
        <v>1885</v>
      </c>
      <c r="AD29" s="44">
        <v>-3536</v>
      </c>
      <c r="AE29" s="45">
        <v>-394</v>
      </c>
      <c r="AF29" s="45">
        <v>-2899</v>
      </c>
      <c r="AG29" s="44">
        <v>-1580</v>
      </c>
      <c r="AH29" s="44">
        <v>-5860</v>
      </c>
      <c r="AI29" s="44">
        <v>-4614</v>
      </c>
      <c r="AJ29" s="44">
        <v>-2419</v>
      </c>
      <c r="AK29" s="45">
        <v>-674</v>
      </c>
      <c r="AL29" s="44">
        <v>-9602</v>
      </c>
      <c r="AM29" s="44">
        <v>-3791</v>
      </c>
      <c r="AN29" s="44">
        <v>3880</v>
      </c>
      <c r="AO29" s="98"/>
      <c r="AP29" s="27">
        <v>-24799</v>
      </c>
      <c r="AQ29" s="27">
        <v>-25645</v>
      </c>
      <c r="AR29" s="27">
        <v>18764</v>
      </c>
      <c r="AS29" s="27">
        <v>5733</v>
      </c>
      <c r="AT29" s="27">
        <v>-15975</v>
      </c>
      <c r="AU29" s="27">
        <v>-8396</v>
      </c>
      <c r="AV29" s="27">
        <v>-4087</v>
      </c>
      <c r="AW29" s="27">
        <v>-14473</v>
      </c>
      <c r="AX29" s="27">
        <v>-10187</v>
      </c>
      <c r="AY29" s="27">
        <v>-7515</v>
      </c>
      <c r="AZ29" s="91"/>
      <c r="BA29" s="39"/>
      <c r="BB29" s="39"/>
    </row>
    <row r="30" spans="2:54" ht="13.5">
      <c r="B30" s="36" t="s">
        <v>13</v>
      </c>
      <c r="C30" s="37" t="s">
        <v>50</v>
      </c>
      <c r="D30" s="107">
        <v>17084</v>
      </c>
      <c r="E30" s="107">
        <v>5064</v>
      </c>
      <c r="F30" s="107">
        <v>24485</v>
      </c>
      <c r="G30" s="38">
        <v>17832</v>
      </c>
      <c r="H30" s="38">
        <v>16347</v>
      </c>
      <c r="I30" s="38">
        <v>-10868</v>
      </c>
      <c r="J30" s="38">
        <v>13576</v>
      </c>
      <c r="K30" s="38">
        <v>23401</v>
      </c>
      <c r="L30" s="38">
        <v>19953</v>
      </c>
      <c r="M30" s="38">
        <v>-61058</v>
      </c>
      <c r="N30" s="38">
        <v>12656</v>
      </c>
      <c r="O30" s="38">
        <v>1170</v>
      </c>
      <c r="P30" s="38">
        <v>-12916</v>
      </c>
      <c r="Q30" s="38">
        <v>-46373</v>
      </c>
      <c r="R30" s="38">
        <v>-7395</v>
      </c>
      <c r="S30" s="38">
        <v>3387</v>
      </c>
      <c r="T30" s="38">
        <v>-737</v>
      </c>
      <c r="U30" s="38">
        <v>8621</v>
      </c>
      <c r="V30" s="38">
        <v>22995</v>
      </c>
      <c r="W30" s="38">
        <v>26039</v>
      </c>
      <c r="X30" s="38">
        <v>7912</v>
      </c>
      <c r="Y30" s="38">
        <v>23991</v>
      </c>
      <c r="Z30" s="38">
        <v>1051</v>
      </c>
      <c r="AA30" s="38">
        <v>22607</v>
      </c>
      <c r="AB30" s="38">
        <v>16711</v>
      </c>
      <c r="AC30" s="38">
        <v>6347</v>
      </c>
      <c r="AD30" s="38">
        <v>7440</v>
      </c>
      <c r="AE30" s="38">
        <v>11382</v>
      </c>
      <c r="AF30" s="38">
        <v>12325</v>
      </c>
      <c r="AG30" s="38">
        <v>9556</v>
      </c>
      <c r="AH30" s="38">
        <v>24380</v>
      </c>
      <c r="AI30" s="38">
        <v>13517</v>
      </c>
      <c r="AJ30" s="38">
        <v>14965</v>
      </c>
      <c r="AK30" s="38">
        <v>12009</v>
      </c>
      <c r="AL30" s="38">
        <v>14649</v>
      </c>
      <c r="AM30" s="38">
        <v>17072</v>
      </c>
      <c r="AN30" s="38">
        <v>19452</v>
      </c>
      <c r="AO30" s="98"/>
      <c r="AP30" s="107">
        <v>63728</v>
      </c>
      <c r="AQ30" s="107">
        <v>46062</v>
      </c>
      <c r="AR30" s="38">
        <v>-60148</v>
      </c>
      <c r="AS30" s="38">
        <v>-51118</v>
      </c>
      <c r="AT30" s="38">
        <v>65567</v>
      </c>
      <c r="AU30" s="38">
        <v>64360</v>
      </c>
      <c r="AV30" s="38">
        <v>33841</v>
      </c>
      <c r="AW30" s="107">
        <v>62418</v>
      </c>
      <c r="AX30" s="107">
        <v>63182</v>
      </c>
      <c r="AY30" s="107">
        <v>26893</v>
      </c>
      <c r="AZ30" s="91"/>
      <c r="BA30" s="39"/>
      <c r="BB30" s="39"/>
    </row>
    <row r="31" spans="3:53" ht="12">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row r="32" spans="2:43" ht="40.5" customHeight="1">
      <c r="B32" s="130"/>
      <c r="C32" s="130"/>
      <c r="D32" s="39"/>
      <c r="AN32"/>
      <c r="AQ32"/>
    </row>
    <row r="33" spans="2:40" ht="42.75" customHeight="1">
      <c r="B33" s="130"/>
      <c r="C33" s="130"/>
      <c r="H33" s="96"/>
      <c r="I33" s="94"/>
      <c r="J33" s="89"/>
      <c r="K33" s="132"/>
      <c r="L33" s="132"/>
      <c r="M33" s="132"/>
      <c r="N33" s="132"/>
      <c r="O33" s="132"/>
      <c r="P33" s="132"/>
      <c r="Q33" s="132"/>
      <c r="R33" s="88"/>
      <c r="S33" s="130"/>
      <c r="T33" s="130"/>
      <c r="AL33" s="1"/>
      <c r="AN33"/>
    </row>
    <row r="34" spans="2:40" ht="39.75" customHeight="1">
      <c r="B34" s="130"/>
      <c r="C34" s="130"/>
      <c r="H34" s="96"/>
      <c r="I34" s="94"/>
      <c r="J34" s="89"/>
      <c r="K34" s="132"/>
      <c r="L34" s="132"/>
      <c r="M34" s="132"/>
      <c r="N34" s="132"/>
      <c r="O34" s="132"/>
      <c r="P34" s="132"/>
      <c r="Q34" s="132"/>
      <c r="R34" s="88"/>
      <c r="S34" s="130"/>
      <c r="T34" s="130"/>
      <c r="AL34" s="1"/>
      <c r="AN34"/>
    </row>
    <row r="35" spans="2:40" ht="42.75" customHeight="1">
      <c r="B35" s="130"/>
      <c r="C35" s="130"/>
      <c r="H35" s="96"/>
      <c r="I35" s="94"/>
      <c r="J35" s="89"/>
      <c r="K35" s="131"/>
      <c r="L35" s="131"/>
      <c r="M35" s="131"/>
      <c r="N35" s="131"/>
      <c r="O35" s="131"/>
      <c r="P35" s="131"/>
      <c r="Q35" s="131"/>
      <c r="R35" s="88"/>
      <c r="S35" s="130"/>
      <c r="T35" s="130"/>
      <c r="AL35" s="1"/>
      <c r="AN35"/>
    </row>
    <row r="36" spans="2:40" ht="63" customHeight="1">
      <c r="B36" s="130"/>
      <c r="C36" s="130"/>
      <c r="H36" s="96"/>
      <c r="I36" s="94"/>
      <c r="J36" s="89"/>
      <c r="K36" s="134"/>
      <c r="L36" s="134"/>
      <c r="M36" s="134"/>
      <c r="N36" s="134"/>
      <c r="O36" s="134"/>
      <c r="P36" s="134"/>
      <c r="Q36" s="134"/>
      <c r="R36" s="88"/>
      <c r="S36" s="130"/>
      <c r="T36" s="130"/>
      <c r="AL36" s="1"/>
      <c r="AN36"/>
    </row>
    <row r="37" spans="2:40" ht="41.25" customHeight="1">
      <c r="B37" s="130"/>
      <c r="C37" s="130"/>
      <c r="H37" s="96"/>
      <c r="I37" s="94"/>
      <c r="J37" s="89"/>
      <c r="K37" s="132"/>
      <c r="L37" s="132"/>
      <c r="M37" s="132"/>
      <c r="N37" s="132"/>
      <c r="O37" s="132"/>
      <c r="P37" s="132"/>
      <c r="Q37" s="132"/>
      <c r="R37" s="88"/>
      <c r="S37" s="130"/>
      <c r="T37" s="130"/>
      <c r="AB37" s="76"/>
      <c r="AC37" s="77"/>
      <c r="AL37" s="1"/>
      <c r="AN37"/>
    </row>
    <row r="38" spans="2:31" ht="42" customHeight="1">
      <c r="B38" s="130"/>
      <c r="C38" s="130"/>
      <c r="J38" s="96"/>
      <c r="K38" s="94"/>
      <c r="L38" s="89"/>
      <c r="M38" s="132"/>
      <c r="N38" s="132"/>
      <c r="O38" s="132"/>
      <c r="P38" s="132"/>
      <c r="Q38" s="132"/>
      <c r="R38" s="132"/>
      <c r="S38" s="132"/>
      <c r="T38" s="88"/>
      <c r="U38" s="130"/>
      <c r="V38" s="130"/>
      <c r="AE38" s="78"/>
    </row>
    <row r="39" spans="2:31" ht="42" customHeight="1">
      <c r="B39" s="130"/>
      <c r="C39" s="130"/>
      <c r="J39" s="96"/>
      <c r="K39" s="94"/>
      <c r="L39" s="89"/>
      <c r="M39" s="134"/>
      <c r="N39" s="134"/>
      <c r="O39" s="134"/>
      <c r="P39" s="134"/>
      <c r="Q39" s="134"/>
      <c r="R39" s="134"/>
      <c r="S39" s="134"/>
      <c r="T39" s="88"/>
      <c r="U39" s="130"/>
      <c r="V39" s="130"/>
      <c r="AE39" s="78"/>
    </row>
    <row r="40" spans="2:31" ht="42.75" customHeight="1">
      <c r="B40" s="130"/>
      <c r="C40" s="130"/>
      <c r="J40" s="96"/>
      <c r="K40" s="94"/>
      <c r="L40" s="89"/>
      <c r="M40" s="134"/>
      <c r="N40" s="134"/>
      <c r="O40" s="134"/>
      <c r="P40" s="134"/>
      <c r="Q40" s="134"/>
      <c r="R40" s="134"/>
      <c r="S40" s="134"/>
      <c r="T40" s="88"/>
      <c r="U40" s="130"/>
      <c r="V40" s="130"/>
      <c r="AE40" s="78"/>
    </row>
    <row r="41" spans="2:31" ht="43.5" customHeight="1">
      <c r="B41" s="130"/>
      <c r="C41" s="130"/>
      <c r="J41" s="96"/>
      <c r="K41" s="94"/>
      <c r="L41" s="89"/>
      <c r="M41" s="134"/>
      <c r="N41" s="134"/>
      <c r="O41" s="134"/>
      <c r="P41" s="134"/>
      <c r="Q41" s="134"/>
      <c r="R41" s="134"/>
      <c r="S41" s="134"/>
      <c r="T41" s="88"/>
      <c r="U41" s="130"/>
      <c r="V41" s="130"/>
      <c r="AE41" s="78"/>
    </row>
    <row r="42" spans="2:31" ht="45" customHeight="1">
      <c r="B42" s="130"/>
      <c r="C42" s="130"/>
      <c r="J42" s="96"/>
      <c r="K42" s="94"/>
      <c r="L42" s="89"/>
      <c r="M42" s="134"/>
      <c r="N42" s="134"/>
      <c r="O42" s="134"/>
      <c r="P42" s="134"/>
      <c r="Q42" s="134"/>
      <c r="R42" s="134"/>
      <c r="S42" s="134"/>
      <c r="T42" s="88"/>
      <c r="U42" s="130"/>
      <c r="V42" s="130"/>
      <c r="AE42" s="78"/>
    </row>
    <row r="43" spans="2:32" ht="70.5" customHeight="1">
      <c r="B43" s="130"/>
      <c r="C43" s="130"/>
      <c r="J43" s="96"/>
      <c r="K43" s="94"/>
      <c r="L43" s="89"/>
      <c r="M43" s="134"/>
      <c r="N43" s="134"/>
      <c r="O43" s="134"/>
      <c r="P43" s="134"/>
      <c r="Q43" s="134"/>
      <c r="R43" s="134"/>
      <c r="S43" s="134"/>
      <c r="T43" s="88"/>
      <c r="U43" s="130"/>
      <c r="V43" s="130"/>
      <c r="AE43" s="78"/>
      <c r="AF43" s="48"/>
    </row>
    <row r="44" spans="2:32" ht="49.5" customHeight="1">
      <c r="B44" s="130"/>
      <c r="C44" s="130"/>
      <c r="J44" s="96"/>
      <c r="K44" s="94"/>
      <c r="L44" s="89"/>
      <c r="M44" s="131"/>
      <c r="N44" s="131"/>
      <c r="O44" s="131"/>
      <c r="P44" s="131"/>
      <c r="Q44" s="131"/>
      <c r="R44" s="131"/>
      <c r="S44" s="131"/>
      <c r="T44" s="88"/>
      <c r="U44" s="130"/>
      <c r="V44" s="130"/>
      <c r="AE44" s="78"/>
      <c r="AF44" s="48"/>
    </row>
  </sheetData>
  <sheetProtection/>
  <mergeCells count="38">
    <mergeCell ref="S33:T33"/>
    <mergeCell ref="B34:C34"/>
    <mergeCell ref="M44:S44"/>
    <mergeCell ref="M38:S38"/>
    <mergeCell ref="M43:S43"/>
    <mergeCell ref="K36:Q36"/>
    <mergeCell ref="B37:C37"/>
    <mergeCell ref="S37:T37"/>
    <mergeCell ref="B38:C38"/>
    <mergeCell ref="S35:T35"/>
    <mergeCell ref="B32:C32"/>
    <mergeCell ref="B33:C33"/>
    <mergeCell ref="B3:AF3"/>
    <mergeCell ref="M42:S42"/>
    <mergeCell ref="M39:S39"/>
    <mergeCell ref="M40:S40"/>
    <mergeCell ref="K37:Q37"/>
    <mergeCell ref="M41:S41"/>
    <mergeCell ref="K33:Q33"/>
    <mergeCell ref="B36:C36"/>
    <mergeCell ref="S36:T36"/>
    <mergeCell ref="S34:T34"/>
    <mergeCell ref="B35:C35"/>
    <mergeCell ref="K35:Q35"/>
    <mergeCell ref="K34:Q34"/>
    <mergeCell ref="B41:C41"/>
    <mergeCell ref="U41:V41"/>
    <mergeCell ref="B40:C40"/>
    <mergeCell ref="U40:V40"/>
    <mergeCell ref="U38:V38"/>
    <mergeCell ref="B39:C39"/>
    <mergeCell ref="U39:V39"/>
    <mergeCell ref="B44:C44"/>
    <mergeCell ref="U44:V44"/>
    <mergeCell ref="B43:C43"/>
    <mergeCell ref="U43:V43"/>
    <mergeCell ref="B42:C42"/>
    <mergeCell ref="U42:V42"/>
  </mergeCells>
  <hyperlinks>
    <hyperlink ref="B1" location="'Spis treści'!A1" display="Powrót do spisu treści"/>
    <hyperlink ref="C1" location="'Spis treści'!A1" display="Back to table of contents"/>
  </hyperlinks>
  <printOptions/>
  <pageMargins left="0.7" right="0.7" top="0.75" bottom="0.75" header="0.3" footer="0.3"/>
  <pageSetup horizontalDpi="600" verticalDpi="600" orientation="portrait" paperSize="9" r:id="rId1"/>
  <headerFooter>
    <oddFooter>&amp;L&amp;1#&amp;"Calibri"&amp;10&amp;K000000KLAUZULA POUFNOSCI:  BOŚ Wewnętrzne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Ochrony Środowiska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Kolendo Anna</dc:creator>
  <cp:keywords/>
  <dc:description/>
  <cp:lastModifiedBy>Kolendo Anna</cp:lastModifiedBy>
  <cp:lastPrinted>2012-04-12T08:38:43Z</cp:lastPrinted>
  <dcterms:created xsi:type="dcterms:W3CDTF">2011-11-18T09:40:41Z</dcterms:created>
  <dcterms:modified xsi:type="dcterms:W3CDTF">2020-01-08T03:31:41Z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935033d-f0de-4101-8e6d-04bb28726662_Enabled">
    <vt:lpwstr>True</vt:lpwstr>
  </property>
  <property fmtid="{D5CDD505-2E9C-101B-9397-08002B2CF9AE}" pid="4" name="MSIP_Label_8935033d-f0de-4101-8e6d-04bb28726662_SiteId">
    <vt:lpwstr>f496e8ac-cda8-4c70-b009-f8e1cc805d20</vt:lpwstr>
  </property>
  <property fmtid="{D5CDD505-2E9C-101B-9397-08002B2CF9AE}" pid="5" name="MSIP_Label_8935033d-f0de-4101-8e6d-04bb28726662_Owner">
    <vt:lpwstr>grzegorz.szczepaniak@bosbank.pl</vt:lpwstr>
  </property>
  <property fmtid="{D5CDD505-2E9C-101B-9397-08002B2CF9AE}" pid="6" name="MSIP_Label_8935033d-f0de-4101-8e6d-04bb28726662_SetDate">
    <vt:lpwstr>2019-03-07T08:51:09.9195708Z</vt:lpwstr>
  </property>
  <property fmtid="{D5CDD505-2E9C-101B-9397-08002B2CF9AE}" pid="7" name="MSIP_Label_8935033d-f0de-4101-8e6d-04bb28726662_Name">
    <vt:lpwstr>BOŚ Wewnętrzne</vt:lpwstr>
  </property>
  <property fmtid="{D5CDD505-2E9C-101B-9397-08002B2CF9AE}" pid="8" name="MSIP_Label_8935033d-f0de-4101-8e6d-04bb28726662_Application">
    <vt:lpwstr>Microsoft Azure Information Protection</vt:lpwstr>
  </property>
  <property fmtid="{D5CDD505-2E9C-101B-9397-08002B2CF9AE}" pid="9" name="MSIP_Label_8935033d-f0de-4101-8e6d-04bb28726662_Extended_MSFT_Method">
    <vt:lpwstr>Manual</vt:lpwstr>
  </property>
  <property fmtid="{D5CDD505-2E9C-101B-9397-08002B2CF9AE}" pid="10" name="Sensitivity">
    <vt:lpwstr>BOŚ Wewnętrzne</vt:lpwstr>
  </property>
</Properties>
</file>